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P:\2-17 KFZ\2021 S - 5 HLF 2016\03.02 Submissionsunterlagen Atemschutz HLF und PTLF 4000\"/>
    </mc:Choice>
  </mc:AlternateContent>
  <workbookProtection workbookAlgorithmName="SHA-512" workbookHashValue="g77jDvp33jZp13cHv+jSxpopitj2sCe4rf1UJafHgZIJAHN6tPlmW8tpjg5xgporPf5bxLiQpBfJUM1eAK/xWQ==" workbookSaltValue="JR0NDonm+c96LdHc8pqcRQ==" workbookSpinCount="100000" lockStructure="1"/>
  <bookViews>
    <workbookView xWindow="360" yWindow="696" windowWidth="24516" windowHeight="13476" tabRatio="801" firstSheet="6" activeTab="6"/>
  </bookViews>
  <sheets>
    <sheet name="Vorbemerkung" sheetId="10" state="hidden" r:id="rId1"/>
    <sheet name="Vertragsbedingungen" sheetId="5" state="hidden" r:id="rId2"/>
    <sheet name="Fahrgestell" sheetId="2" state="hidden" r:id="rId3"/>
    <sheet name="Aufbau" sheetId="13" state="hidden" r:id="rId4"/>
    <sheet name="Beiblatt 1" sheetId="26" state="hidden" r:id="rId5"/>
    <sheet name="Kriterium B Wartung" sheetId="6" state="hidden" r:id="rId6"/>
    <sheet name="Atemschutz Los 1" sheetId="36" r:id="rId7"/>
    <sheet name="Matrix Ausführlich" sheetId="34" state="hidden" r:id="rId8"/>
    <sheet name="Entfällt Anhang 1 LOS 3" sheetId="25" state="hidden" r:id="rId9"/>
  </sheets>
  <definedNames>
    <definedName name="_xlnm.Print_Area" localSheetId="3">Aufbau!$A$1:$E$154</definedName>
    <definedName name="_xlnm.Print_Area" localSheetId="2">Fahrgestell!$A$1:$E$117</definedName>
    <definedName name="_xlnm.Print_Area" localSheetId="5">'Kriterium B Wartung'!$A$1:$C$10</definedName>
    <definedName name="_xlnm.Print_Titles" localSheetId="3">Aufbau!$1:$2</definedName>
    <definedName name="_xlnm.Print_Titles" localSheetId="2">Fahrgestell!$1:$2</definedName>
    <definedName name="Print_Area" localSheetId="2">Fahrgestell!#REF!</definedName>
    <definedName name="Print_Area" localSheetId="5">'Kriterium B Wartung'!$A$1:$C$10</definedName>
    <definedName name="Print_Area" localSheetId="1">Vertragsbedingungen!$A$1:$C$88</definedName>
    <definedName name="Print_Titles" localSheetId="3">Aufbau!$2:$2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36" l="1"/>
  <c r="F8" i="36"/>
  <c r="F9" i="36"/>
  <c r="F10" i="36"/>
  <c r="F11" i="36"/>
  <c r="F12" i="36"/>
  <c r="E12" i="36" l="1"/>
  <c r="E11" i="36"/>
  <c r="E10" i="36"/>
  <c r="E9" i="36"/>
  <c r="E3" i="36"/>
  <c r="F3" i="36" s="1"/>
  <c r="E4" i="36"/>
  <c r="F4" i="36" s="1"/>
  <c r="E5" i="36"/>
  <c r="E6" i="36"/>
  <c r="F6" i="36" s="1"/>
  <c r="E7" i="36"/>
  <c r="F7" i="36" s="1"/>
  <c r="E8" i="36"/>
  <c r="F13" i="36" l="1"/>
  <c r="B78" i="34"/>
  <c r="B79" i="34"/>
  <c r="B80" i="34"/>
  <c r="B81" i="34"/>
  <c r="B82" i="34"/>
  <c r="B83" i="34"/>
  <c r="B84" i="34"/>
  <c r="B85" i="34"/>
  <c r="B86" i="34"/>
  <c r="B87" i="34"/>
  <c r="B88" i="34"/>
  <c r="B89" i="34"/>
  <c r="B90" i="34"/>
  <c r="A78" i="34"/>
  <c r="A79" i="34"/>
  <c r="A80" i="34"/>
  <c r="A81" i="34"/>
  <c r="A82" i="34"/>
  <c r="A83" i="34"/>
  <c r="A84" i="34"/>
  <c r="A85" i="34"/>
  <c r="A86" i="34"/>
  <c r="A87" i="34"/>
  <c r="A88" i="34"/>
  <c r="A89" i="34"/>
  <c r="A90" i="34"/>
  <c r="B77" i="34"/>
  <c r="A77" i="34"/>
  <c r="I40" i="34"/>
  <c r="I41" i="34"/>
  <c r="I42" i="34"/>
  <c r="I43" i="34"/>
  <c r="I44" i="34"/>
  <c r="I45" i="34"/>
  <c r="I46" i="34"/>
  <c r="I47" i="34"/>
  <c r="I48" i="34"/>
  <c r="I49" i="34"/>
  <c r="I50" i="34"/>
  <c r="I51" i="34"/>
  <c r="I52" i="34"/>
  <c r="I53" i="34"/>
  <c r="I54" i="34"/>
  <c r="I55" i="34"/>
  <c r="I56" i="34"/>
  <c r="I57" i="34"/>
  <c r="I58" i="34"/>
  <c r="I59" i="34"/>
  <c r="I60" i="34"/>
  <c r="I61" i="34"/>
  <c r="I62" i="34"/>
  <c r="I63" i="34"/>
  <c r="I64" i="34"/>
  <c r="I65" i="34"/>
  <c r="I66" i="34"/>
  <c r="I67" i="34"/>
  <c r="I68" i="34"/>
  <c r="I69" i="34"/>
  <c r="I70" i="34"/>
  <c r="I71" i="34"/>
  <c r="I72" i="34"/>
  <c r="I73" i="34"/>
  <c r="I74" i="34"/>
  <c r="I75" i="34"/>
  <c r="I39" i="34"/>
  <c r="C91" i="34"/>
  <c r="K91" i="34" s="1"/>
  <c r="C100" i="34" s="1"/>
  <c r="K100" i="34" s="1"/>
  <c r="B40" i="34"/>
  <c r="B41" i="34"/>
  <c r="B42"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39" i="34"/>
  <c r="Q99" i="34"/>
  <c r="I99" i="34"/>
  <c r="P91" i="34"/>
  <c r="H100" i="34" s="1"/>
  <c r="P100" i="34" s="1"/>
  <c r="H91" i="34"/>
  <c r="G91" i="34"/>
  <c r="O91" i="34" s="1"/>
  <c r="G100" i="34" s="1"/>
  <c r="O100" i="34" s="1"/>
  <c r="F91" i="34"/>
  <c r="N91" i="34" s="1"/>
  <c r="F100" i="34" s="1"/>
  <c r="N100" i="34" s="1"/>
  <c r="E91" i="34"/>
  <c r="M91" i="34" s="1"/>
  <c r="E100" i="34" s="1"/>
  <c r="M100" i="34" s="1"/>
  <c r="D91" i="34"/>
  <c r="L91" i="34" s="1"/>
  <c r="D100" i="34" s="1"/>
  <c r="L100" i="34" s="1"/>
  <c r="O33" i="34"/>
  <c r="G99" i="34" s="1"/>
  <c r="O99" i="34" s="1"/>
  <c r="I33" i="34"/>
  <c r="H33" i="34"/>
  <c r="P33" i="34" s="1"/>
  <c r="H99" i="34" s="1"/>
  <c r="P99" i="34" s="1"/>
  <c r="G33" i="34"/>
  <c r="F33" i="34"/>
  <c r="N33" i="34" s="1"/>
  <c r="F99" i="34" s="1"/>
  <c r="N99" i="34" s="1"/>
  <c r="E33" i="34"/>
  <c r="M33" i="34" s="1"/>
  <c r="E99" i="34" s="1"/>
  <c r="M99" i="34" s="1"/>
  <c r="D33" i="34"/>
  <c r="L33" i="34" s="1"/>
  <c r="D99" i="34" s="1"/>
  <c r="L99" i="34" s="1"/>
  <c r="C33" i="34"/>
  <c r="Q19" i="34"/>
  <c r="I98" i="34" s="1"/>
  <c r="Q98" i="34" s="1"/>
  <c r="P17" i="34"/>
  <c r="P19" i="34" s="1"/>
  <c r="H98" i="34" s="1"/>
  <c r="P98" i="34" s="1"/>
  <c r="O17" i="34"/>
  <c r="O19" i="34" s="1"/>
  <c r="G98" i="34" s="1"/>
  <c r="O98" i="34" s="1"/>
  <c r="N17" i="34"/>
  <c r="N19" i="34" s="1"/>
  <c r="F98" i="34" s="1"/>
  <c r="N98" i="34" s="1"/>
  <c r="M17" i="34"/>
  <c r="M19" i="34" s="1"/>
  <c r="E98" i="34" s="1"/>
  <c r="M98" i="34" s="1"/>
  <c r="L17" i="34"/>
  <c r="L19" i="34" s="1"/>
  <c r="D98" i="34" s="1"/>
  <c r="L98" i="34" s="1"/>
  <c r="K17" i="34"/>
  <c r="K19" i="34" s="1"/>
  <c r="C98" i="34" s="1"/>
  <c r="K98" i="34" s="1"/>
  <c r="I91" i="34" l="1"/>
  <c r="Q91" i="34" s="1"/>
  <c r="I100" i="34" s="1"/>
  <c r="Q100" i="34" s="1"/>
  <c r="Q102" i="34" s="1"/>
  <c r="L102" i="34"/>
  <c r="O102" i="34"/>
  <c r="P102" i="34"/>
  <c r="M102" i="34"/>
  <c r="N102" i="34"/>
  <c r="K33" i="34"/>
  <c r="C99" i="34" s="1"/>
  <c r="K99" i="34" s="1"/>
  <c r="K102" i="34" s="1"/>
</calcChain>
</file>

<file path=xl/sharedStrings.xml><?xml version="1.0" encoding="utf-8"?>
<sst xmlns="http://schemas.openxmlformats.org/spreadsheetml/2006/main" count="1121" uniqueCount="759">
  <si>
    <t>Pos.</t>
  </si>
  <si>
    <t xml:space="preserve">Lufttrockner beheizt mit Druckregler; verbaut in geschütztem Bereich. </t>
  </si>
  <si>
    <t>Automatische Entwässerung der Bremsanlage, Lufttrockner und Druckkessel.</t>
  </si>
  <si>
    <t>Schutz der Federspeicheranlage vor plötzlichem Luftverlust.</t>
  </si>
  <si>
    <t>Dauerbremse mit automatischer Abschaltung vor Erreichen der Leerlaufdrehzahl, 
wählbare Ansteuerung über die Betriebsbremse.</t>
  </si>
  <si>
    <t xml:space="preserve">Eindeutige, deutsche Beschriftung der Sicherungsbelegung für das Fahrgestell. </t>
  </si>
  <si>
    <t>Die hydraulisch kippbare Kabine muss mit der darin gehalterten Ausrüstung ohne zusätzliche, "äußere" Hebeeinrichtungen gekippt, abgesenkt und wieder gesichert werden können und im angekippten Zustand gegen unbeabsichtigtes Absenken sicherbar sein.</t>
  </si>
  <si>
    <t>Ablagen im Dachbereich, min. 2 freie Einbauschächte für einen nachträglichen Einbau von Funkgeräten über der Frontscheibe.</t>
  </si>
  <si>
    <t>Fahrerraum-Innenbeleuchtung, Fahrer- und Beifahrerseite getrennt schaltbar.</t>
  </si>
  <si>
    <t>Gummifußmatten für Fahrer und Beifahrer, (ver)rutschfest, leicht entnehmbar.</t>
  </si>
  <si>
    <t xml:space="preserve">Ablagefächer oder -taschen in den Türverkleidungen von Fahrer- und Beifahrertür. </t>
  </si>
  <si>
    <t>Höchstgeschwindigkeit begrenzt auf 100 km/h.</t>
  </si>
  <si>
    <t>1.1</t>
  </si>
  <si>
    <t>1.2</t>
  </si>
  <si>
    <t>2.1</t>
  </si>
  <si>
    <t>2.2</t>
  </si>
  <si>
    <t>2.3</t>
  </si>
  <si>
    <t>2.4</t>
  </si>
  <si>
    <t>2.5</t>
  </si>
  <si>
    <t>2.6</t>
  </si>
  <si>
    <t>2.7</t>
  </si>
  <si>
    <t>2.9</t>
  </si>
  <si>
    <t>2.11</t>
  </si>
  <si>
    <t>2.12</t>
  </si>
  <si>
    <t>2.13</t>
  </si>
  <si>
    <t>2.16</t>
  </si>
  <si>
    <t>2.17</t>
  </si>
  <si>
    <t>2.22</t>
  </si>
  <si>
    <t>2.25</t>
  </si>
  <si>
    <t>2.26</t>
  </si>
  <si>
    <t>2.27</t>
  </si>
  <si>
    <t>2.28</t>
  </si>
  <si>
    <t>2.29</t>
  </si>
  <si>
    <t>2.30</t>
  </si>
  <si>
    <t>2.31</t>
  </si>
  <si>
    <t>2.33</t>
  </si>
  <si>
    <t>2.34</t>
  </si>
  <si>
    <t>2.35</t>
  </si>
  <si>
    <t>2.36</t>
  </si>
  <si>
    <t>2.19</t>
  </si>
  <si>
    <t>2.21</t>
  </si>
  <si>
    <t>Fahrzeugmotor extra schallgedämpft.</t>
  </si>
  <si>
    <t>3.1</t>
  </si>
  <si>
    <t>3.2</t>
  </si>
  <si>
    <t>4.1</t>
  </si>
  <si>
    <t>4.2</t>
  </si>
  <si>
    <t>4.3</t>
  </si>
  <si>
    <t>4.4</t>
  </si>
  <si>
    <t>5.1</t>
  </si>
  <si>
    <t>6.1</t>
  </si>
  <si>
    <t>6.2</t>
  </si>
  <si>
    <t>6.3</t>
  </si>
  <si>
    <t>6.4</t>
  </si>
  <si>
    <t>6.5</t>
  </si>
  <si>
    <t>6.6</t>
  </si>
  <si>
    <t>7.1</t>
  </si>
  <si>
    <t>7.2</t>
  </si>
  <si>
    <t>7.3</t>
  </si>
  <si>
    <t>7.4</t>
  </si>
  <si>
    <t>7.5</t>
  </si>
  <si>
    <t>7.6</t>
  </si>
  <si>
    <t>9.1</t>
  </si>
  <si>
    <t>10.1</t>
  </si>
  <si>
    <t>10.2</t>
  </si>
  <si>
    <t>10.3</t>
  </si>
  <si>
    <t>10.4</t>
  </si>
  <si>
    <t>1.</t>
  </si>
  <si>
    <t>2.</t>
  </si>
  <si>
    <t>3.</t>
  </si>
  <si>
    <t>4.</t>
  </si>
  <si>
    <t>4.5</t>
  </si>
  <si>
    <t>4.6</t>
  </si>
  <si>
    <t>4.7</t>
  </si>
  <si>
    <t>5.2</t>
  </si>
  <si>
    <t>5.3</t>
  </si>
  <si>
    <t>5.4</t>
  </si>
  <si>
    <t>5.5</t>
  </si>
  <si>
    <t>5.6</t>
  </si>
  <si>
    <t>5.7</t>
  </si>
  <si>
    <t>5.8</t>
  </si>
  <si>
    <t>9.2</t>
  </si>
  <si>
    <t>9.4</t>
  </si>
  <si>
    <t>10</t>
  </si>
  <si>
    <t>Ziffer</t>
  </si>
  <si>
    <t>Allgemeine Vertragsbedingungen:</t>
  </si>
  <si>
    <t>Eine Abnahme des fertiggestellten Fahrgestells durch den Auftraggeber (AG) kann sowohl beim Fahrgestellhersteller als auch beim Aufbauhersteller erfolgen. Eine Abnahme außerhalb des Gebietes der Bundesrepublik Deutschland ist auf Wunsch des Fahrgestellherstellers nur möglich, wenn dieser alle zusätzlich entstehenden Kosten (Reisekosten, Tagegelder etc.) für max. 2 Personen des AG übernimmt.</t>
  </si>
  <si>
    <t>Die Übergabe der Zulassungsbescheinigung Teil II durch den Fahrgestellhersteller an den AG erfolgt - ohne zusätzliche Kosten für den AG - per Einschreiben Rückschein oder per Booten unverzüglich nach der Kaufpreiszahlung. Die Kaufpreiszahlung durch den AG erfolgt innerhalb von 14 Arbeitstagen nach der mangelfreien Abnahme des Fahrgestells.</t>
  </si>
  <si>
    <t>Der AN ist verpflichtet, vor Beginn der für den Ausbau ausgeschriebenen Leistungen dem AG einen Ausführungs- und Aufbauplan vorzulegen. Der Ausführung dürfen nur Unterlagen zugrunde gelegt werden, die vom AG als "zur Ausführung bestimmt" gekennzeichnet und schriftlich freigegeben sind. Erst nach der Freigabe darf mit dem Ausbau begonnen werden.</t>
  </si>
  <si>
    <t>Eine Abnahmeprüfung, wie nach DIN 14 502-2 1996-07 bzw. EN 1846-2:2001(D) gefordert, ist seitens des AN durchzuführen. Über diese ist ein Protokoll zu führen und dem AG zur Verfügung zu stellen.</t>
  </si>
  <si>
    <t>Der Fahrgestellhersteller und der Aufbauhersteller verpflichten sich, alle technischen Detailabstimmungen, sowie
Schnittstellenbeschreibungen unter Kenntnisnahme des AG unaufgefordert ohne Mehrkosten für den AG vorzunehmen. Diese Abstimmungen sind sowohl vom Fahrgestellhersteller als auch dem Aufbauhersteller schriftlich zu dokumentieren und dem AG vom Beginn der Produktionsarbeiten zur Freigabe vorzulegen. Vor der Auftragserteilung haben beide AN (LOS 1 und LOS 2) zu bestätigen, dass eine Kompatibilität untereinander besteht.</t>
  </si>
  <si>
    <t>Die gesetzliche Gewährleistungsfrist verlängert sich um die Zeit, während der das Fahrzeug nicht bestimmungsgemäß vom AG genutzt werden kann. D.h. die Gewährleistungsfrist beginnt erst mit der mangelfreien Endabnahme des bestellten Fahrzeugs.</t>
  </si>
  <si>
    <t>Bei dem Fahrzeug sind die geltenden Normen zu beachten und einzuhalten. Des Weiteren sind grundsätzlich alle Ausbauten so vorzunehmen, dass auch nachträgliche Reparaturen und Wartungen einfach durchzuführen sind.</t>
  </si>
  <si>
    <t>Alle Änderungen, die sich während der Bauphase ergeben und nicht mit der Ausschreibung übereinstimmen, sind in schriftlicher Form mit dem AG abzustimmen und sich genehmigen zu lassen.</t>
  </si>
  <si>
    <t>Für alle Lose:</t>
  </si>
  <si>
    <t>Die allgemeinen Geschäftsbedingungen (AGB) des Auftragnehmers (AN) finden keine Anwendung.</t>
  </si>
  <si>
    <t>Die Angebotspreise sind Festpreise und gelten für den gesamten Ausführungszeitraum.</t>
  </si>
  <si>
    <t>Der AN hat auf Verlangen des AG die durch die Änderung der Leistung bedingten Mehr- oder Minderkosten nachzuweisen.</t>
  </si>
  <si>
    <t>Alle Zahlungen werden bargeldlos in Euro geleistet. Es werden keine Abschlagszahlungen geleistet.</t>
  </si>
  <si>
    <t>Weist die erbrachte Leistung Mängel auf, so kann der Auftraggeber (AG) kurzfristige Vertragserfüllung durch Nachbesserung verlangen.
Nachbesserungen haben unverzüglich nach den technischen Erfordernissen durch Ersatz oder Instandsetzung fehlerhafter Teile ohne Berechnung der hierzu notwendigen Lohn-, Material-, Fracht- und Überführungskosten zu erfolgen. Der AN ist verpflichtet, Teile, die er durch andere ersetzt, zu seinen Lasten zurückzunehmen.
Werden die durch die Nachbesserung zusätzlich vom Hersteller vorgeschriebene Wartungsarbeiten erforderlich, müssen auch diese Kosten einschließlich der anfallenden Kosten für die benötigten Materialien, Betriebs- und Verbrauchsmittel vom AN getragen werden.</t>
  </si>
  <si>
    <t>Die gesamte Korrespondenz sowie alle Gespräche werden in deutscher Sprache geführt. Kosten für amtliche Übersetzungen gehen zu Lasten des AN. Mängel und Schäden, die sich aus fehlerhafter Übersetzung ergeben, gehen ebenfalls zu Lasten des AN.</t>
  </si>
  <si>
    <t>5.9</t>
  </si>
  <si>
    <t>Der AG kann sich über die vertragsgemäße Ausführung der Leistung jederzeit beim AN unterrichten.</t>
  </si>
  <si>
    <t>Bei Rückforderungen des AG aus Überzahlungen (§§ 812 ff. BGB) kann sich der AN nicht auf den Wegfall der Bereicherung (§§ 818 Abs. 3 BGB) berufen.</t>
  </si>
  <si>
    <t>Unbeschadet sonstiger Kündigungs- und Rücktrittsrechte ist der AG gem. § 314 BGB berechtigt, den Vertrag fristlos zu kündigen oder von ihm zurückzutreten, wenn der AN oder seine Mitarbeiter
a) aus Anlass der Vergabe nachweislich eine Abrede getroffen hat, die eine unzulässige Wettbewerbsbeschränkung darstellt;
b) dem AG oder dessen Mitarbeitern oder von diesem beauftragen Dritten, die mit der Vorbereitung, dem Abschluss oder der Durchführung des Vertrags betraut sind, oder ihnen nahestehenden Personen, Geschenke, andere Zuwendungen oder sonstige Vorteile unmittelbar oder mittelbar in Aussicht stellt, verspricht der gewährt;
c) gegenüber dem AG, dessen Mitarbeitern oder beauftragten Dritten strafbare Handlungen begeht oder dazu Beihilfe leistet, die unter § 298 StGB (Wettbewerbsbeschränkende Absprachen bei Ausschreibungen), § 299 StGB (Bestechlichkeit und Bestechung im geschäftlichen Verkehr), § 333 StGB (Vorteilsgewährung), § 334 StGB (Bestechung), § 17 UWG (Verrat von Geschäfts- und Betriebsgeheimnissen) oder § 18 UWG (Verwertung von Vorlagen) fallen.</t>
  </si>
  <si>
    <t>Eine Abnahmeprüfung, wie nach DIN 14 502-2 1996-07 bzw. EN 1846-2:2001(D) gefordert, ist durchzuführen. Über diese ist ein Protokoll zu führen.</t>
  </si>
  <si>
    <t xml:space="preserve">Für das Fahrzeug ist die TÜV-Abnahme durch die Ausbaufirma zu erbringen. </t>
  </si>
  <si>
    <t xml:space="preserve">Es ist eine Konformitätserklärung bei der Abnahme vorzulegen. </t>
  </si>
  <si>
    <t>7.7</t>
  </si>
  <si>
    <t>Für die elektrische Anlage 230V ist eine Abnahmebescheinigung nach VDE mitzuliefern.</t>
  </si>
  <si>
    <t>Für das gesamte Fahrzeug und seiner technischen Ausstattung ist eine Bedienungsanleitung (in dreifacher Ausführung) zu erstellen und bei Auslieferung mitzuliefern.</t>
  </si>
  <si>
    <t>Die Bedienungsanleitungen der Geräte sind gesondert, im Original mitzuliefern.
Eine ausführliche Bedienungs- und Wartungsanleitung, sowie eine komplette technische Dokumentation (Schaltpläne inbegriffen) aller Einbauten ist in dreifacher Ausfertigung und in deutscher Sprache Bestandteil des Angebots und mit dem fertigen Fahrzeug auszuliefern. Zusätzlich in elektronischer Form (CD/DVD)</t>
  </si>
  <si>
    <t>Für Los 2 (Aufbau)</t>
  </si>
  <si>
    <t>Für Los 1 (Fahrgestell) und Los 2 (Aufbau)</t>
  </si>
  <si>
    <t>Angaben zu:</t>
  </si>
  <si>
    <t>Feld ausfüllen:</t>
  </si>
  <si>
    <t>a.</t>
  </si>
  <si>
    <t>b.</t>
  </si>
  <si>
    <t>c.</t>
  </si>
  <si>
    <t>d.</t>
  </si>
  <si>
    <t>e.</t>
  </si>
  <si>
    <t>f.</t>
  </si>
  <si>
    <t>g.</t>
  </si>
  <si>
    <t>Ohne EG-Kontrollgerät oder Fahrtenschreiber.</t>
  </si>
  <si>
    <t>Verbandskasten gemäß StVZO mit einer Haltbarkeit von mind. 3 Jahren bei Auslieferung.</t>
  </si>
  <si>
    <r>
      <t>Lenkrad in Höhe und Neigung</t>
    </r>
    <r>
      <rPr>
        <sz val="12"/>
        <color rgb="FFFF0000"/>
        <rFont val="Arial"/>
        <family val="2"/>
      </rPr>
      <t xml:space="preserve"> </t>
    </r>
    <r>
      <rPr>
        <sz val="12"/>
        <color theme="1"/>
        <rFont val="Arial"/>
        <family val="2"/>
      </rPr>
      <t>verstellbar.</t>
    </r>
  </si>
  <si>
    <t>9</t>
  </si>
  <si>
    <t>9.5</t>
  </si>
  <si>
    <t>Stempel</t>
  </si>
  <si>
    <t>Ort, Datum Rechtsverbindliche Unterschrift</t>
  </si>
  <si>
    <t>Bei voll ausgebautem und beladenem Fahrzeug müssen noch genügend Gewichtsreserven für zukünftige, den technischen Fortschritt angepasste Veränderungen vorhanden sein. Gewichtbilanz sowie Wiegeprotokoll ist vorzulegen.</t>
  </si>
  <si>
    <t>10.5</t>
  </si>
  <si>
    <t>10.6</t>
  </si>
  <si>
    <t>9.3</t>
  </si>
  <si>
    <t>Alle Sitze mit leicht zu pflegenden und reinigenden, verschleiß- und rutschfesten Bezügen.</t>
  </si>
  <si>
    <t>2.18</t>
  </si>
  <si>
    <t>10.7</t>
  </si>
  <si>
    <t>10.8</t>
  </si>
  <si>
    <t>10.9</t>
  </si>
  <si>
    <t>10.10</t>
  </si>
  <si>
    <t>10.11</t>
  </si>
  <si>
    <t>2.20</t>
  </si>
  <si>
    <t>2.32</t>
  </si>
  <si>
    <t>Verwendbarkeit handelsüblicher Gleitschutzketten auf allen gelenkten und allen angetriebenen Rädern muss problemlos möglich sein.</t>
  </si>
  <si>
    <t>Elektrische Spiegelverstellung und -heizung für alle Außenspiegel außer Rampenspiegel, Weitwinkelspiegel und Frontspiegel. Die Bedienung der el. Spiegelverstellung muss von der Fahrerseite möglich sein.</t>
  </si>
  <si>
    <t>Sonnenblende außen über Frontscheibe für Fahrer und Beifahrer.</t>
  </si>
  <si>
    <t>Alle Differentialsperren mit gut sichtbarer optischer Funktionsanzeige im Fahrerinformationsdisplay bei Initialisierung.</t>
  </si>
  <si>
    <t>Die Verjährungsfrist für Mängelansprüche beginnt erst mit der vollständigen und mangelfreien Auslieferung der bestellten Lieferungen.</t>
  </si>
  <si>
    <t>5.</t>
  </si>
  <si>
    <t>5.10</t>
  </si>
  <si>
    <t>5.11</t>
  </si>
  <si>
    <t>5.12</t>
  </si>
  <si>
    <t>5.13</t>
  </si>
  <si>
    <t>6.</t>
  </si>
  <si>
    <t>√</t>
  </si>
  <si>
    <r>
      <t xml:space="preserve">Diese Unterlagen sind bei Angebotsabgabe </t>
    </r>
    <r>
      <rPr>
        <b/>
        <u/>
        <sz val="12"/>
        <color indexed="8"/>
        <rFont val="Arial"/>
        <family val="2"/>
      </rPr>
      <t>LOS 1</t>
    </r>
    <r>
      <rPr>
        <b/>
        <sz val="12"/>
        <color indexed="8"/>
        <rFont val="Arial"/>
        <family val="2"/>
      </rPr>
      <t xml:space="preserve"> beizulegen:</t>
    </r>
  </si>
  <si>
    <t>Bei Abgabe des Angebotes sind drei Referenznachweise aus den letzten fünf Jahren über die Ausführung vergleichbarer Leistungen mit mindestens folgenden Angaben einzureichen:
Ansprechpartner; Art der ausgeführten Leistung; Ausführungszeitraum.</t>
  </si>
  <si>
    <r>
      <t xml:space="preserve">Diese Unterlagen sind bei Angebotsabgabe </t>
    </r>
    <r>
      <rPr>
        <b/>
        <u/>
        <sz val="12"/>
        <color indexed="8"/>
        <rFont val="Arial"/>
        <family val="2"/>
      </rPr>
      <t>LOS 2</t>
    </r>
    <r>
      <rPr>
        <b/>
        <sz val="12"/>
        <color indexed="8"/>
        <rFont val="Arial"/>
        <family val="2"/>
      </rPr>
      <t xml:space="preserve"> beizulegen:</t>
    </r>
  </si>
  <si>
    <t>7.</t>
  </si>
  <si>
    <t>Eine vorläufige Energiebilanz ist beizulegen.</t>
  </si>
  <si>
    <t>Eine vorläufige Gewichtsbilanz ist beizulegen.</t>
  </si>
  <si>
    <r>
      <t xml:space="preserve">Bei </t>
    </r>
    <r>
      <rPr>
        <b/>
        <u/>
        <sz val="12"/>
        <color indexed="8"/>
        <rFont val="Arial"/>
        <family val="2"/>
      </rPr>
      <t xml:space="preserve">LOS </t>
    </r>
    <r>
      <rPr>
        <b/>
        <sz val="12"/>
        <color indexed="8"/>
        <rFont val="Arial"/>
        <family val="2"/>
      </rPr>
      <t>1 ist bei Abholung vorzulegen:</t>
    </r>
  </si>
  <si>
    <r>
      <t xml:space="preserve">Bei </t>
    </r>
    <r>
      <rPr>
        <b/>
        <u/>
        <sz val="12"/>
        <color indexed="8"/>
        <rFont val="Arial"/>
        <family val="2"/>
      </rPr>
      <t>LOS 2</t>
    </r>
    <r>
      <rPr>
        <b/>
        <sz val="12"/>
        <color indexed="8"/>
        <rFont val="Arial"/>
        <family val="2"/>
      </rPr>
      <t xml:space="preserve"> ist bei Abholung vorzulegen:</t>
    </r>
  </si>
  <si>
    <t>Bei voll ausgebautem und beladenem Fahrzeug müssen noch genügend Gewichtsreserven für zukünftige, den technischen Fortschritt angepasste Veränderungen vorhanden sein. Gewichtbilanz ist vorzulegen.</t>
  </si>
  <si>
    <t>Für das Fahrzeug ist die TÜV-Abnahme durch die Ausbaufirma zu erbringen.</t>
  </si>
  <si>
    <t>Es ist eine Konformitätserklärung bei der Abnahme vorzulegen.</t>
  </si>
  <si>
    <t>Es ist ein Gewichtsbilanz bei der Abnahme vorzulegen.</t>
  </si>
  <si>
    <t>9.6</t>
  </si>
  <si>
    <t>Es ist eine nach DIN 14690 vorgeschrieben 24 V Ladesteckdose sowie eine Drucklufteinspeisung im Einstiegsbereich einzubauen (Zusätzlich zur Rettbox).</t>
  </si>
  <si>
    <t>Beleuchtung</t>
  </si>
  <si>
    <t>Lackierung und Beschriftung</t>
  </si>
  <si>
    <t xml:space="preserve">Reifendruckbeschriftung in Bar über den Rädern aufgeklebt. </t>
  </si>
  <si>
    <t xml:space="preserve">Der Kraftstofftank ist mit der zu verwendenden Kraftstoffart und Füllmenge in Liter dauerhaft, in der Nähe der Einfüllöffnung  angebracht, zu kennzeichnen. </t>
  </si>
  <si>
    <t>An der Innenseite der linken Tür des Fahrerhauses muss ein Typenschild nach Norm mit folgenden Angaben angebracht sein: 
- Aufbau - bzw. Einbauhersteller 
- Typ- und DIN-Nummer 
- Baujahr 
- Fabrik-Nummer 
- Gesamtübersetzungsverhältnis zwischen Motor und angetriebenen Aggregaten</t>
  </si>
  <si>
    <t>Sonstiges</t>
  </si>
  <si>
    <t>Bei allen Karosseriedurchführungen ist auf besondere Dichtigkeit zu achten. Alle Verschraubungen im Bereich des Unterbodens sind mit Rostschutz zu behandeln.</t>
  </si>
  <si>
    <t>Sämtliche Türen, Klappen und Schubfächer müssen selbstverriegelnd sein.</t>
  </si>
  <si>
    <t>Schulung/ Wartung</t>
  </si>
  <si>
    <t>Die Bereitstellung des ausgebauten Fahrzeuges zur Rohbauabnahme ist dem AG spätestens zwei Wochen im Voraus durch den AN schriftlich anzuzeigen. Der Termin ist mit dem Projektverantwortlichen des AG vorher abzustimmen. Eine Rohbauabnahme außerhalb des Gebietes der Bundesrepublik Deutschland ist auf Wunsch des Aufbauherstellers nur möglich, wenn dieser alle zusätzlich entstehenden Kosten (Reisekosten, Tagegelder etc.) für max. 4 Personen des AG übernimmt.
Danach ist durch den Aufbauhersteller das Fahrzeug zur behördlichen Abnahme des Landes vorzustellen. Hierzu erhält der Aufbauhersteller (sofern er nicht auch das Fahrgestell bereitstellt) rechtzeitig die Zulassungsbescheinigung Teil II in Kopie vom AG übersandt, um die erforderlichen Änderungen beim TÜV zu erhalten.
Die neue Zulassungsbescheinigung Teil II ist nach den Eintragungen im Original an den AG unverzüglich per Einschreiben Rückschein oder per Booten zurückzusenden. Die Kosten hierfür trägt der Aufbauhersteller.
Eine Abnahme durch das Land außerhalb des Gebietes der Bundesrepublik Deutschland ist auf Wunsch des Aufbauherstellers nur möglich, wenn dieser alle zusätzlich entstehenden Kosten (Reisekosten, Tagegelder etc.) für max. 4 Personen übernimmt.
Die Abnahme ist verpflichtend und die festgestellten Mängel sind unverzüglich nach schriftlicher Freigabe durch den AG vom Aufbauhersteller zu beseitigen. Es dürfen keine Mehrkosten für den AG entstehen bzw. abgerechnet werden.</t>
  </si>
  <si>
    <t>Es ist ein bietereigenes Angebot, bei dem sich keine Widersprüche zu den Inhalten des Leistungsverzeichnisses ergeben dürfen (d.h. ein auf das Leistungsverzeichnis bezogenes Angebot welches mit eigener EDV des Bieters erstellt worden ist), inklusive des im Leistungsverzeichnis genannten Angebotspreises abzugeben.</t>
  </si>
  <si>
    <t>Sofern Ausnahmegenehmigungen notwendig werden, ist vom AN im Anschreiben auf die jeweilige betreffende Position der Leistungsbeschreibung hinzuweisen. Außerdem muss das Fahrzeug den jeweiligen geltenden Bestimmungen des Landes Rheinland-Pfalz entsprechen.</t>
  </si>
  <si>
    <r>
      <rPr>
        <b/>
        <sz val="11"/>
        <color rgb="FF000000"/>
        <rFont val="Arial"/>
        <family val="2"/>
      </rPr>
      <t>Reparaturfreundlichkeit:</t>
    </r>
    <r>
      <rPr>
        <sz val="11"/>
        <color indexed="8"/>
        <rFont val="Arial"/>
        <family val="2"/>
      </rPr>
      <t xml:space="preserve">
Angaben über die Entfernung zur nächsten Vertragswerkstatt:
Anzugeben ist der Standort der Vertragswerkstatt sowie die Entfernung in km, 
Ausgangspunkt der Entfernungsmessung zur nächsten Vertragswerkstatt lautet:
Hauptfeuerwache,  Industriestraße 7, 67346 Speyer</t>
    </r>
  </si>
  <si>
    <t>Kotflügel: komplett weiß RAL 9010 oder vergleichbar.</t>
  </si>
  <si>
    <t>Einstiege: weiß RAL 9010 oder vergleichbar.</t>
  </si>
  <si>
    <t>Wir weisen ausdrücklich darauf hin, dass die erforderlichen Angaben vom Bieter vollständig auszufüllen sind.</t>
  </si>
  <si>
    <t>Farbgebung von Betätigungseinrichtungen und Kennzeichnung aller Schmierstellen und äußeren Anschlüssen nach DIN 14502-3</t>
  </si>
  <si>
    <t>Bei Abgabe des Angebotes sind drei Referenznachweise aus den letzten fünf Jahren über die Ausführung vergleichbarer Leistungen mit mindestens folgenden Angaben einzureichen:
Ansprechpartner mit Kontaktdaten; Art der ausgeführten Leistung; Ausführungszeitraum.</t>
  </si>
  <si>
    <t>Es ist ein Plan (Aus- und Aufbauzeichnungen) für den angebotenen Aufbau beizulegen.</t>
  </si>
  <si>
    <t xml:space="preserve">Anbieter müssen ihre Leistungsfähigkeit und ihre Qualitätssicherungsmaßnahmen durch den Nachweis der Zertifizierung nach DIN EN ISO 9001 oder gleichwertig erbringen. </t>
  </si>
  <si>
    <t>Vertragsstrafe bei nicht Einhaltung des Liefertermins:
Pro Werkag Verzug 0,1% Strafe, bis maximal 5% der Gesamtsumme.</t>
  </si>
  <si>
    <t>Je 2 Schäkel vorne ähnlich Form C nach DIN 82101 Nenngröße 3 deren Zugkraft paarweise dem zulässigen Gesamtgewicht des Fahrzeugs angepasst sind. Die Schäkel sind mittels Magnete (oder vergleichbarem) gegen Schlagen (z.B. das Fahrgestell, den Aufbau) zu fixieren.</t>
  </si>
  <si>
    <t>Je 2 Schäkel hinten ähnlich Form C nach DIN 82101 Nenngröße 3 deren Zugkraft paarweise dem zulässigen Gesamtgewicht des Fahrzeugs angepasst sind. Die Schäkel sind mittels Magnete (oder vergleichbarem) gegen Schlagen (z.B. das Fahrgestell, den Aufbau) zu fixieren.</t>
  </si>
  <si>
    <t>Berganfahrhilfe</t>
  </si>
  <si>
    <t>Scheibenbremsen vorne und hinten</t>
  </si>
  <si>
    <t>LED Tagfahrlicht und Positionsleuchten</t>
  </si>
  <si>
    <t>Programmierbares Zusatzmodul zur Anbindung der Aufbauelektrik</t>
  </si>
  <si>
    <t xml:space="preserve">Elektronisches Stabilitätsprogramm (ESP) </t>
  </si>
  <si>
    <t>Rahmen wie Serie: schwarz / grau oder vergleichbar.</t>
  </si>
  <si>
    <t>Ablieferinspektion für Feuerwehrfahrzeuge</t>
  </si>
  <si>
    <t>Einstiegs-/Trittstufenbeleuchtung für Fahrer und Beifahrer.</t>
  </si>
  <si>
    <t>Pollenfilter/Innenraumfilter</t>
  </si>
  <si>
    <t>Fahrzeugmotorabhängige Heiz- und Kühlanlage mit automatischer Temperaturregelung, geeignet zur Kühlung/Heizung der Fahrerkabine. Umluftschaltung muss möglich sein.</t>
  </si>
  <si>
    <t>Gurtstraffer Fahrersitz</t>
  </si>
  <si>
    <t>Geschwindigkeitsregelanlage</t>
  </si>
  <si>
    <t>Zweistufiger Unterspannungschutz mit optischer und akustischer Anzeige in der ersten Stufe (ca. 24V) und Abschaltung aller Ladehalterungen in der zweiten Stufe (ca. 23V). Der Unterspannungsschutz darf die Festeinbaufunkgeräte nicht ausschalten.</t>
  </si>
  <si>
    <t>Die Elektrik des gesamten feuerwehrtechnischen Aufbaus (Sicherungen, Relais, Klemmen, Steuerung etc.) soll möglichst in einem zentralen Schaltkasten untergebracht werden. Dieser muss gut zugänglich und möglichst mit einer Tür ausgestattet sein. Die Kabel sollten mittels metrischer Verschraubungen eingeführt werden. Es ist eine Platzreserve von ca. 15% vorzusehen. Sämtliche Verbindungen im Aufbau sind über Federzugklemmen zu führen oder zu verlöten, Schneidklemmen sind nicht erlaubt. Es darf keine offenen Enden geben. Es sind Sicherungsautomaten statt herkömmlicher Fahrzeugsicherungen zu verwenden. Sollte eine Steuerung eingesetzt werden, muss diese über eine CAN-Bus Schnittstelle mit allen feuerwehrtechnischen Funktionen verbunden sein. Das CAN-Bus-Signal des Fahrgestells soll in das feuerwehrtechnische CAN-Bus System integriert werden. Ein Stromlaufplan ist bei Auslieferung beizufügen.</t>
  </si>
  <si>
    <r>
      <rPr>
        <b/>
        <sz val="11"/>
        <color indexed="8"/>
        <rFont val="Arial"/>
        <family val="2"/>
      </rPr>
      <t xml:space="preserve">Garantie:                                                                                                                </t>
    </r>
    <r>
      <rPr>
        <sz val="11"/>
        <color indexed="8"/>
        <rFont val="Arial"/>
        <family val="2"/>
      </rPr>
      <t xml:space="preserve">
Angabe der Garantiefristen:</t>
    </r>
  </si>
  <si>
    <r>
      <rPr>
        <b/>
        <sz val="11"/>
        <color indexed="8"/>
        <rFont val="Arial"/>
        <family val="2"/>
      </rPr>
      <t xml:space="preserve">Ersatzteilversorgung:
</t>
    </r>
    <r>
      <rPr>
        <sz val="11"/>
        <color indexed="8"/>
        <rFont val="Arial"/>
        <family val="2"/>
      </rPr>
      <t>Angabe zur Ersatzteilversorgung in Jahren:</t>
    </r>
  </si>
  <si>
    <r>
      <t>Es ist ein</t>
    </r>
    <r>
      <rPr>
        <b/>
        <sz val="11"/>
        <color theme="1"/>
        <rFont val="Arial"/>
        <family val="2"/>
      </rPr>
      <t xml:space="preserve"> verbindlicher Liefertermin </t>
    </r>
    <r>
      <rPr>
        <sz val="11"/>
        <color theme="1"/>
        <rFont val="Arial"/>
        <family val="2"/>
      </rPr>
      <t>(Kalenderwoche und Jahr) zu nennen:</t>
    </r>
  </si>
  <si>
    <t>Für Los 1 (Fahrgestell)</t>
  </si>
  <si>
    <r>
      <t xml:space="preserve">Mit dem einsatzbereiten und fertig ausgebauten Fahrzeug ist eine Gewichtsbilanz inkl. Besatzung (abweichend von der DIN ein Personengewicht von je 90 kg) sowie eine Wiegung (Gesamtfahrzeug, Achsweise und Seitenweise) abzugeben. Das zulässige Gesamtgewicht des WLF darf </t>
    </r>
    <r>
      <rPr>
        <b/>
        <u/>
        <sz val="12"/>
        <color indexed="8"/>
        <rFont val="Arial"/>
        <family val="2"/>
      </rPr>
      <t xml:space="preserve">26.000 kg </t>
    </r>
    <r>
      <rPr>
        <sz val="12"/>
        <color indexed="8"/>
        <rFont val="Arial"/>
        <family val="2"/>
      </rPr>
      <t>nicht überschreiten.</t>
    </r>
  </si>
  <si>
    <t>Für das fertiggestellte und betriebsbereite Fahrzeug ist eine Einweisung in Form einer Multiplikatoren Schulung durch den Aufbauhersteller zu leisten. Die hierzu notwendigen Unterlagen für die Schulung sind dem Auftraggeber auszuhändigen. Für Insgesamt 4 Personen.</t>
  </si>
  <si>
    <t>Beladung:</t>
  </si>
  <si>
    <t>Die Beladung ist direkt zum Aufbauhersteller zu liefern und zur Auslieferung gemäß dem LV im Fahrzeug zu lagern.</t>
  </si>
  <si>
    <t>Für das fertiggestellte und betriebsbereite Fahrzeug ist eine Einweisung in Form einer Multiplikatoren Schulung durch den Aufbauhersteller zu leisten. Die hierzu notwendigen Unterlagen für die Schulung sind dem Auftraggeber auszuhändigen. Für Insgesamt 4Personen.</t>
  </si>
  <si>
    <t>Es ist ein Funkausbauplan sowie Antennenmessprotokolle bei der Abnahme vorzulegen.</t>
  </si>
  <si>
    <t>10.12</t>
  </si>
  <si>
    <t>Differentialsperre Hinterachse</t>
  </si>
  <si>
    <t>Verstärkte Achsen, Stoßdämpfer, Stabilisatoren (Einsatzzweck Feuerwehr)</t>
  </si>
  <si>
    <t>Vorwärmsystem für Kraftstoff</t>
  </si>
  <si>
    <t>Wird durch den AG bei der Endabnahme keine Mängelfreiheit festgestellt und kann der AN diese nicht innerhalb weniger Stunden (max. 5 Stunden) beseitigen, so legt der AG einen neuen Übergabetag fest (die Leistung gilt als nicht bereitgestellt). Der Aufbauhersteller hat in diesem Fall dem AG alle für diesen neuen Termin anfallenden Kosten (Fahrkosten, Übernachtung, Reisekosten usw.) für max. 4 Personen zu erstatten.</t>
  </si>
  <si>
    <t>Es dürfen keine zusätzlichen Kosten für: 1. Baubesprechungen, 2. Rohbauabnahme, 3.Vorabnahme 4. Abnahme LFKA RLP und 5. Endabnahme entstehen. Diese müssen durch den AN übernommen werden. 
Ist der Ort einer Werksbesprechung (Projektbesprechung, Rohbauabnahme, Endabnahme, Einweisung/Schulung) weiter als 300 Kilometer Luftlinie von dem Auftraggeber entfernt, hat der Auftragnehmer die Reisekosten (Fahrtkosten Bahn, bzw. Mietwagen, bzw. Flugzeug) des Auftraggebers zu übernehmen. Bei einer Entfernung von mehr als 300 Kilometern Luftlinie erfolgt die An- und Abreise der Teilnehmer des Auftraggebers bevorzugt mit der Bahn und tags zuvor. Ab 500 km Entfernung erfolgt die Anreise möglichst per Flugzeug und tags zuvor.
Bei Beendigung der Besprechung nach 18:00 Uhr erfolgt die Abreise Tags danach. Der Anbieter hat diese entsprechenden Reise- und Übernachtungskosten in seinem Angebot zu berücksichtigen.</t>
  </si>
  <si>
    <t>Um einen reibungslosen Ablauf des gesamten Beschaffungsvorganges zu gewährleisten, ist vom Fahrgestell- und Aufbauhersteller jeweils ein deutschsprachiger Vertreter aus dem kaufmännischen Bereich und ein deutschsprachiger Vertreter aus der Konstruktion zu benennen, die den Gesamtauftrag durchgehend, einschließlich der Vor- und Endabnahme, begleiten.</t>
  </si>
  <si>
    <t>Die vereinbarten Preise enthalten auch die Kosten für Verpackung, Aufladen, Beförderung bis zur Anlieferungs- oder Annahmestelle und Abladen, wenn in der Leistungsbeschreibung nichts anderes angegeben ist. Der AN hat Packstoffe zurückzunehmen und ggf. auf seine Kosten zu beseitigen. Etwaige Patentgebühren und Lizenzvergütungen sind durch den Preis für die Leistung abgegolten.</t>
  </si>
  <si>
    <t>Das Leistungsverzeichnis gilt auch bei der Abnahme als Grundlage des Lieferumfangs bzw. der technischen Umsetzungskontrolle.</t>
  </si>
  <si>
    <t>Es ist ein Plan (Fertigungszeichnung) für das angebotene Fahrgestell beizulegen.</t>
  </si>
  <si>
    <t>Dem Angebot sind beizulegen, Technische Daten über das Angebotene Fahrgestell mit mindestens folgenden Inhalten: Leergewicht, Einsatzgewicht, Maximalgewicht sowie deren Bemaßungen mit Länge, Breite und Höhe.</t>
  </si>
  <si>
    <t>Dem Angebot sind beizulegen, Technischen Daten mit mindestens folgenden Daten: Leergewicht, Einsatzgewicht, Maximalgewicht sowie deren Bemaßungen mit Länge, Breite und Höhe.</t>
  </si>
  <si>
    <t>Bei der Abholung sind über alle Funk- und elektrischen Anlagen sowie alle Zusatzgeräte, Schaltpläne, eine Leistungsbilanz und Bilder anzufertigen und beizufügen.</t>
  </si>
  <si>
    <t>Schnellstarteinrichtung für Bremsanlage, vorbereitet für externe Lufteinspeisung 10 bar.</t>
  </si>
  <si>
    <r>
      <rPr>
        <b/>
        <sz val="11"/>
        <color indexed="8"/>
        <rFont val="Arial"/>
        <family val="2"/>
      </rPr>
      <t xml:space="preserve">Betriebskosten:
</t>
    </r>
    <r>
      <rPr>
        <sz val="11"/>
        <color indexed="8"/>
        <rFont val="Arial"/>
        <family val="2"/>
      </rPr>
      <t xml:space="preserve">Anzugeben ist der </t>
    </r>
    <r>
      <rPr>
        <u/>
        <sz val="11"/>
        <color indexed="8"/>
        <rFont val="Arial"/>
        <family val="2"/>
      </rPr>
      <t>jährliche Durchschnittswert</t>
    </r>
    <r>
      <rPr>
        <sz val="11"/>
        <color indexed="8"/>
        <rFont val="Arial"/>
        <family val="2"/>
      </rPr>
      <t xml:space="preserve"> der Kosten für die unter b) genannten Serviceintervalle in den ersten 10 Jahren. </t>
    </r>
  </si>
  <si>
    <t>A</t>
  </si>
  <si>
    <t>Umsetzbar ja/nein</t>
  </si>
  <si>
    <t>Wertungspunkte max.</t>
  </si>
  <si>
    <t xml:space="preserve">Auspuff: Die Lage des Auspuffs ist mit dem AG sowie mit dem Aufbauhersteller zwingend abzustimmen. Mehrkosten hierfür sind auszuweisen. Endrohr auf der linken Fahrzeugseite. Anpassung der Auspuffanlage (Endrohr) nach DIN 14502-2. </t>
  </si>
  <si>
    <t>Lieferung und Montage einer Halterung für 1 Pack Einmalhandschuhe nach Absprache mit dem AG</t>
  </si>
  <si>
    <t>Betriebsstundenzähler in der Fahrerkabine</t>
  </si>
  <si>
    <t xml:space="preserve">Im Sichtfeld des Fahrers sind eindeutige Piktogramme für folgende Kenndaten anzubringen: 
- Fahrzeughöhe (unbeladen), 
- Fahrzeugbreite und -länge, 
- zul. Gesamtmasse 
- max. Achslast. 
Die Piktogramme dürfen das Sichtfeld des Fahrers und  Beifahrers nicht einschränken. Bei Luftfederung ist sowohl die  „normale" als auch die minimale und maximale Fahrhöhe  anzugeben. </t>
  </si>
  <si>
    <t>Kosten für sämtliche Halterungen für die feuerwehrtechnische Beladung entsprechend der Liste "Gesamtbeladung".</t>
  </si>
  <si>
    <t xml:space="preserve">Druckluftanlage oder druckluftbetätigte bzw. druckluftunterstützte Hydraulikanlage, Drucklufterzeuger und -anlage zweikreisig ausgelegt. </t>
  </si>
  <si>
    <t>Frontspiegel</t>
  </si>
  <si>
    <t>Vorbereitende Umfänge / Schnittstellen für den Aufbauhersteller in CAN-BUS Ausführung. Nach Absprache mit dem Aufbauhersteller</t>
  </si>
  <si>
    <t>Stoßfänger: weiß RAL 9010 oder vergleichbar.</t>
  </si>
  <si>
    <t>Alle Sicherungen im Fahrgestell müssen als KFZ Thermo Sicherungsautomaten ausgeführt werden.</t>
  </si>
  <si>
    <t>Mit Einlegen des Rückwärtsganges muss ein Signalton am Heck hörbar sein, welcher auf das Rückwärtsfahren aufmerksam macht, die Warnblinkanlage des Fahrzeuges soll automatisch in Betrieb genommen werden. Der Rückfahrwarner muss abschaltbar ausgeführt werden.</t>
  </si>
  <si>
    <t>Alle Haltebügel, Handgriffe, Arretierhebel und/oder Handläufe an den Zugangspunkten zum Fahrzeug sowie zu den Rollläden, Schüben und Schlitteneinsätzen müssen so konstruiert sein, dass die Benutzung mit Handschuhen nach DIN EN 659:2008 möglich ist und sie in einheitlicher Signalfarbe gem. DIN 14502-2:2022 (orange bzw. gelb) ausgeführt werden.</t>
  </si>
  <si>
    <t>Lieferung und Montage von einem Nothammer inkl. Gurtmesser, welcher sowohl für Fahrer als auch Beifahrer gut zugänglich ist.</t>
  </si>
  <si>
    <t>Lieferung, Montage, Anschluss einer separaten Lastzuleitung von der Fahrzeugbatterie zur Aufbauelektrik. Mit Leistungssicherung als zentrale Absicherung der Zuleitung im Fahrzeugbatteriekasten.</t>
  </si>
  <si>
    <t>Lieferung eines Anschlusskabels zur Deckenbefestigung für „Rettbox AIR“, 
Länge 8 m.</t>
  </si>
  <si>
    <t>Die gesamte elektrische Zusatzausrüstung, einschließlich Warnanlage, ist plusseitig möglichst vollständig von der serienmäßigen Ausrüstung des Basisfahrzeuges zu trennen und in geeigneter Weise an die Zusatzbatterie anzuschließen. Es ist sicherzustellen, dass zwischen allen relevanten Fahrzeugteilen eine einwandfreie Masseverbindnung hergestellt wird. Alle Leitungen sind in Kabelkanälen / Kabelrohren zu führen.</t>
  </si>
  <si>
    <t>Lieferung und Montage einer LED-Leseleuchte mit Schwanenhals auf der Beifahrerseite im Bereich der A-Säule. Die Lage ist mit den Vertretern des Auftraggebers abzustimmen.</t>
  </si>
  <si>
    <t>Heckabsicherung mindestens 4 LED Leuchten (gelb) im Heck integriert. LED Leuchten mit mindestens folgenden Merkmalen: Warnwirkung  &gt; 500 Candela , synchronisieren möglich , Unempfindlichkeit gegen Hochdruck- bzw. Dampfstrahlreinigung, Zulassung nach ECE-R 65.</t>
  </si>
  <si>
    <t xml:space="preserve">Einbau eines separaten Funkhauptschalters für Digitalfunk über das Bedienfeld der Warnanlage mit Ausschaltverzögerung. </t>
  </si>
  <si>
    <t>Der Additivtank, sofern vorhanden, ist als Additivtank und mit der Füllmenge in Liter dauerhaft, in der Nähe der Einfüllöffnung  angebracht, zu kennzeichnen</t>
  </si>
  <si>
    <t>Bestätigungen der elektromagnetischen Verträglichkeit gem 5.11 sind vorzulegen.</t>
  </si>
  <si>
    <t>Das betriebsbereite und fertiggestellte Fahrzeug wird vor der Auslieferung und der Endabnahme durch einen Beauftragten des AG bei einer Vorabnahme an einem mit dem Aufbauhersteller vereinbarten Ort abgenommen. Alle Termine sind dem AG spätestens zwei Wochen im Voraus durch den AN schriftlich anzuzeigen. Der Termin ist mit dem Projektverantwortlichen des AG vorher abzustimmen.
Spätestens bei der Vorabnahme hat der Aufbauhersteller dem AG nachzuweisen, dass die vom Land Rheinland Pfalz (Landesfeuerwehr und Katastrophenschutzakademie Rheinland-Pfalz - Landestechnik - Lindenallee 41-43, 56077 Koblenz, Telefon: 0261 97290) festgestellten Mängel behoben sind. Die Terminierung mit der LFKA RLP übernimmt der AN.
Die Endabnahme erstreckt sich auf die Funktions- und Leistungsfähigkeit des gesamten Fahrzeuges einschließlich der fest installierten und verlastete Aggregate, Anbauten und Gerätschaften sowie Prüfung der Übereinstimmung zwischen Fahrzeug und Verdingungsunterlagen.
Eine Vor- und Endabnahme außerhalb des Gebietes der Bundesrepublik Deutschland ist auf Wunsch des Fahrgestellherstellers nur möglich, wenn dieser alle zusätzlich entstehenden Kosten (Reisekosten, Tagegelder etc.) für max. 4 Personen des AG übernimmt.</t>
  </si>
  <si>
    <t>Kombiinstrument in km/h mit Drehzahlmesser. Mit graphischem Display und Außentemperaturanzeige mit Warnfunktion. Drehzahlmesser mit Motorwartungszähler / Betriebsstundenzähler. Tachometer mit Tageskilometerzähler</t>
  </si>
  <si>
    <r>
      <rPr>
        <b/>
        <u/>
        <sz val="12"/>
        <color theme="1"/>
        <rFont val="Calibri"/>
        <family val="2"/>
        <scheme val="minor"/>
      </rPr>
      <t>Vorbemerkung:</t>
    </r>
    <r>
      <rPr>
        <sz val="12"/>
        <color theme="1"/>
        <rFont val="Calibri"/>
        <family val="2"/>
        <scheme val="minor"/>
      </rPr>
      <t xml:space="preserve">
Gegenstand dieser Leistungsbeschreibung ist die Lieferung eines </t>
    </r>
    <r>
      <rPr>
        <b/>
        <sz val="12"/>
        <color theme="1"/>
        <rFont val="Calibri"/>
        <family val="2"/>
        <scheme val="minor"/>
      </rPr>
      <t>Wechselladerfahrzeuges 26t (WLF) nach DIN 14505:2015-1 -WLF-26/6900-1570</t>
    </r>
    <r>
      <rPr>
        <sz val="12"/>
        <color theme="1"/>
        <rFont val="Calibri"/>
        <family val="2"/>
        <scheme val="minor"/>
      </rPr>
      <t xml:space="preserve"> für die Stabsstelle 070 Feuerwehr und Katastrophenschutz der kreisfreien Stadt Speyer. Sicherheits- und Leistungsanforderungen sowie Prüfverfahren; nach DIN EN 14505:2015-01, DIN 1846-2 sowie nach den Technischen Richtlinien des Landes Rheinland- Pfalz sind zwingend einzuhalten.
Das WLF soll mit 3 Achsen (hintere Achse mit Lenk- und Liftfunktion) sowie Straßenantrieb und vollautomatischem Getriebe geliefert werden. Um die bei der Feuerwehr Speyer vorhandenen Abrollbehälter (AB) zu transportieren, muss das Fahrzeug über einen Hakenlift verfügen um Container mit der Länge von 5900mm und 6900mm aufnehmen zu können. Das Fahrzeug muss für den Betrieb des Hytrans Fire Systems geeignet sein. Aufgrund der Aufgaben im Katastrophenschutz soll das WLF auch andere gängige Container aufnehmen können.
Das Angebot muss in seinem Leistungsumfang vollständig sein. Alle für die ordnungsgemäße Funktion des Gesamtsystems erforderlichen Leistungsmerkmale müssen angeboten werden bzw. in den Preisen enthalten sein.
In die Preise sind alle evtl. anfallenden Mehr- bzw. Nebenkosten (z.B. Überführung, technische Prüfungen usw.) einzurechnen.
Eine ausführliche Bedienungs- und Wartungsanleitung in einen oder mehreren stabilen DIN A4 Ordnern sowie als CD/DVD/USB Stick ist mit dem fertigen Fahrzeug auszuliefern. Sie hat alle Bedienungsanleitungen von verbauten Geräten etc. zu enthalten. Die Ordner sind zu beschriften, klar zu gliedern und mit einem Inhaltsverzeichnis zu versehen.
Alle Schalter, Kontrollleuchten etc. sind durch Symbole oder Aufschriften in deutscher Schrift eindeutig zu kennzeichnen oder zu beschriften.
Mit dem einsatzbereiten Fahrzeug muss eine Gewichtsbilanz inkl. Besatzung sowie eine Wiegung (Gesamtfahrzeug, Achsweise und Seitenweise) abgegeben werden. 
Das zulässige Gesamtgewicht des Fahrzeuges darf 26.000 kg nicht überschreiten. Die Nutzlast bei vollbesetztem und beladenen Fahrzeug muss mindestens 13.000 kg betragen.
</t>
    </r>
  </si>
  <si>
    <r>
      <rPr>
        <b/>
        <sz val="11"/>
        <color theme="1"/>
        <rFont val="Calibri"/>
        <family val="2"/>
        <scheme val="minor"/>
      </rPr>
      <t>LOS 1: Fahrgestell</t>
    </r>
    <r>
      <rPr>
        <sz val="11"/>
        <color theme="1"/>
        <rFont val="Calibri"/>
        <family val="2"/>
        <scheme val="minor"/>
      </rPr>
      <t xml:space="preserve">
Lieferung eines Fahrgestelles (Straßenantrieb) für ein Wechselladerfahrzeug nach DIN 14505:2015-1.
</t>
    </r>
    <r>
      <rPr>
        <b/>
        <sz val="11"/>
        <color theme="1"/>
        <rFont val="Calibri"/>
        <family val="2"/>
        <scheme val="minor"/>
      </rPr>
      <t>LOS 2: Aufbau &amp; Beladung</t>
    </r>
    <r>
      <rPr>
        <sz val="11"/>
        <color theme="1"/>
        <rFont val="Calibri"/>
        <family val="2"/>
        <scheme val="minor"/>
      </rPr>
      <t xml:space="preserve">
Lieferung eines feuerwehrtechnischen Aufbaus für ein WLF nach DIN 14505:2015-1 inklusive der Lieferung und Einbau der Beladung (Beladeplan beiliegend).
</t>
    </r>
    <r>
      <rPr>
        <b/>
        <sz val="11"/>
        <color theme="1"/>
        <rFont val="Calibri"/>
        <family val="2"/>
        <scheme val="minor"/>
      </rPr>
      <t>Mit dem Angebot ist ein verbindlicher Liefertermin anzugeben. 
Auf notwendige Ausnahmegenehmigungen ist der Auftraggeber hinzuweisen.</t>
    </r>
    <r>
      <rPr>
        <sz val="11"/>
        <color theme="1"/>
        <rFont val="Calibri"/>
        <family val="2"/>
        <scheme val="minor"/>
      </rPr>
      <t xml:space="preserve">
</t>
    </r>
  </si>
  <si>
    <t>Folgende Normen und Regeln sind besonders zu beachten und einzuhalten:
- DIN 14505:2015-1 Wechselladerfahrzeuge 
- 	Technische Richtlinie BOS (TR BOS)
- 	VDE-/DIN -Normen für die elektrische Anlage
- 	EMV Richtlinie 2006/28/EG (2004/104/EG), EN 61000-6 Teile 1 bis 4 ansonsten EMVG in aktueller Fassung; Bestätigung über die EMV-Verträglichkeit der elektrischen Bauteile und Geräte sind bei der Übergabe des Fahrzeugs beizulegen                                                                                                                                                                            - NE 20 nach DIN VDE 0879 Teil 2
- 	UVV Feuerwehr (Feuerwehrfahrzeuge) DGUV Grundsatz 305-002 Prüfgrundsätze für Ausrüstungen, Geräte und Fahrzeuge der Feuerwehr
- 	StVZO BRD
- 	DIN EN 1846 in allen Teilen Feuerwehrfahrzeuge: Nomenklatur und Bezeichnung
- 	DIN 14610 Akustische Signalanlagen
- EN 14620:2006 03 Kennleuchten
- DIN 14502-3:2022 Farbgebung und besondere Kennzeichnungen
- Anforderungen an Feuerwehrfahrzeuge in Rheinland-Pfalz (https://bks-portal.rlp.de/technik-förderung/feuerwehrfahrzeuge)</t>
  </si>
  <si>
    <t>Elektrische Anlage</t>
  </si>
  <si>
    <t>Entnehmbare Kisten müssen mit dem Hinweisschild "kein Endanschlag" (sofern gegeben) markiert sein.</t>
  </si>
  <si>
    <t xml:space="preserve">Größtmögliche wartungsfreie Hauptbatterien, minimal 2 Stück: 175 Ah 12V Leistung. Der Batterieraum muss innen einen schwefelsäurebeständigen Anstrich haben. </t>
  </si>
  <si>
    <t xml:space="preserve">Scheinwerfer vorne: Scheinwerfer in LED Technik nach StVZO für Rechtsverkehr mit automatischer Fahrlichtschaltung. Mit Leuchtweitenregler. </t>
  </si>
  <si>
    <t>Airbag Fahrerseite</t>
  </si>
  <si>
    <t>Einbau der gesamten Funktechnik Digitalfunk sowie Lieferung der entsprechenden Schaltpläne und Antennenmessungen gemaß E DIN 14502-2.</t>
  </si>
  <si>
    <t>Druckluftfüllanschluss für Abschleppvorgänge vorne im Bereich des Kühlergrills für Schleppvorgänge.</t>
  </si>
  <si>
    <t>12V Steckdose DIN-KFZ im Armaturenbrett</t>
  </si>
  <si>
    <t xml:space="preserve">Kriterium
</t>
  </si>
  <si>
    <t>Fahrzeugbereifung und sofern zutreffend Hydraulikschläuche bei Auslieferung Fahrgestell an den Aufbauhersteller nicht älter als 1 Jahr (DOT bzw. Schlauchkennzeichnung).</t>
  </si>
  <si>
    <t>Elektrische Fensterheber Fahrer- und Beifahrerseite vorne, alle auch vom Fahrerplatz bedienbar.</t>
  </si>
  <si>
    <t>Kontrollanzeige für Lampenausfall.</t>
  </si>
  <si>
    <t>h.</t>
  </si>
  <si>
    <t>Lagerungsorte und Behälter sind mit Schildern aus Kunststoff (gravierte Texte) eindeutig und leserlich in deutscher Sprache zu beschriften</t>
  </si>
  <si>
    <t>Die Watttiefe ist auf dem Kotflügel zu kennzeichnen.</t>
  </si>
  <si>
    <t>Bremsanlage in "Feuerwehrausführung", Luftleitungen nichtrostend, scheuerfrei verlegt.</t>
  </si>
  <si>
    <t xml:space="preserve">Lieferung und Montage einer Sondersignalanlage Pressluft mit 4 Schallbechern inkl. Kompressor mit Schneeschutzkappen, Schallbecher gestimmt, Lautstärke 125 dB (in 1m Abstand) nach DIN 14610 EG. Einbauort des Kompressors außerhalb der Kabine nach Absprache mit dem AG. </t>
  </si>
  <si>
    <t>Unterer Kantenschutz der Geräteräume möglichst in Edelstahl, nicht lackiert oder Aluminium.</t>
  </si>
  <si>
    <t>Lieferung und Montage von einer LED-Geräteraumbeleuchtung,
rechts, links und oben an allen Geräteräumen als Lichtband. Die Geräteräume müssen an allen Stellen durchgehend beleuchtet sein. Die Beleuchtung der Innenräume mit LED-Leuchten, soll über berührungslose Schalter geschaltet werden. Beim Öffnen der Geräteräume muss die Beleuchtung im entsprechenden Bereich automatisch eingeschaltet werden. Die Leuchten sind geschützt einzubauen.</t>
  </si>
  <si>
    <t>Diesel-Standheizung, Leistung abgestimmt auf Kabine und Mannschaftsraum, Bedienung aus der Fahrerkabine</t>
  </si>
  <si>
    <t>Rampenspiegel rechts</t>
  </si>
  <si>
    <t>Dreipunktgurte an allen Sitzplätzen, Gurtfarbe rot, orange oder vergleichbar.</t>
  </si>
  <si>
    <t>Ein Starthilfekabel NATO-Stecker auf NATO-Stecker und Adapter von NATO-Stecker auf Pol-Zangen, 8 Meter lang ist mitzuliefern und zu lagern.</t>
  </si>
  <si>
    <t>Einbau eines FI- Schutzschalters nach VDE-Richtlinien. Einspeisepunkt nach DIN beschriftet. Der FI-Schutzschalter muss im Fahrzeuginneren verbaut werden. Ein Montageort am Außenblech ist nicht zulässig.</t>
  </si>
  <si>
    <t>Einbau eines Kienzle Unfalldatenspeicher (UDS). Aufgrund der Vorhaltung der Diagnosesoftware ist zwingend dieser Hersteller zu verbauen.</t>
  </si>
  <si>
    <t>Alle Geräteraumböden müssen aus verschleißfestem, leicht zu reinigendem Material gefertig sein. Die Kanten sind dauerhaft zu versiegeln.</t>
  </si>
  <si>
    <t>Erfüllt
ja / nein</t>
  </si>
  <si>
    <t>Gurtstraffer Beifahrersitz</t>
  </si>
  <si>
    <t xml:space="preserve">Hohlräume von korrosionsgefährdeten Karosseriebereichen und ggf. anderen gefertigten Teilen sind mit einem vom  Fahrzeughersteller zugelassenen Mittel zu konservieren. Die Öffnungen für die Konservierung sollen für ggf. später notwendige Wiederholungen zugänglich sein. Die Öffnungen sind im Wartungsplan zu dokumentieren. 
Fahrgestell und Aufbau sind mit einem vom Fahrzeughersteller zugelassenen Mittel zu konservieren, in den Radläufen und am Unterbau ist ein Unterbodenschutz anzubringen. </t>
  </si>
  <si>
    <t>Außenspiegel Fahrer- und Beifahrerseite</t>
  </si>
  <si>
    <t>Weitwinkelspiegel auf Fahrer- und Beifahrerseite</t>
  </si>
  <si>
    <t>Beheizbare Scheibenwaschdüsen</t>
  </si>
  <si>
    <t>An den Einstiegen ist eine Schutzbeklebung in schwarz anzubringen.</t>
  </si>
  <si>
    <t>Zentralverriegelung, mit Funkfernbedienung, 
mindestens 2 Funkschlüssel und 2 (ergonomisch vollwertige) mechanische Schlüssel 
zur Ver- und Entriegelung der Fahrertür.</t>
  </si>
  <si>
    <r>
      <t>Eine Massenbilanz ist zu erstellen und das</t>
    </r>
    <r>
      <rPr>
        <b/>
        <sz val="12"/>
        <color theme="1"/>
        <rFont val="Arial"/>
        <family val="2"/>
      </rPr>
      <t xml:space="preserve"> Leergewicht des Fahrgestells</t>
    </r>
    <r>
      <rPr>
        <sz val="12"/>
        <color theme="1"/>
        <rFont val="Arial"/>
        <family val="2"/>
      </rPr>
      <t xml:space="preserve"> ist anzugeben. Die </t>
    </r>
    <r>
      <rPr>
        <b/>
        <sz val="12"/>
        <color theme="1"/>
        <rFont val="Arial"/>
        <family val="2"/>
      </rPr>
      <t>Nutzlast ist anzugeben</t>
    </r>
    <r>
      <rPr>
        <sz val="12"/>
        <color theme="1"/>
        <rFont val="Arial"/>
        <family val="2"/>
      </rPr>
      <t xml:space="preserve">. Das Fahrzeug muss über eine möglichst ausgewogene Gewichtsverteilung verfügen. </t>
    </r>
  </si>
  <si>
    <r>
      <rPr>
        <b/>
        <sz val="11"/>
        <color rgb="FF000000"/>
        <rFont val="Arial"/>
        <family val="2"/>
      </rPr>
      <t>Pannenhilfe:</t>
    </r>
    <r>
      <rPr>
        <sz val="11"/>
        <color indexed="8"/>
        <rFont val="Arial"/>
        <family val="2"/>
      </rPr>
      <t xml:space="preserve">
- 24h Pannenhilfe an der Schadensstelle
- Pannenhilfe an der Schadensstelle zu üblichen Geschäftszeiten
- keine Pannenhilfe an der Schadensstelle</t>
    </r>
  </si>
  <si>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</si>
  <si>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</si>
  <si>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</si>
  <si>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</si>
  <si>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</si>
  <si>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</si>
  <si>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</si>
  <si>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</si>
  <si>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</si>
  <si>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</si>
  <si>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</si>
  <si>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</si>
  <si>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</si>
  <si>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</si>
  <si>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</si>
  <si>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</si>
  <si>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</si>
  <si>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</si>
  <si>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</si>
  <si>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</si>
  <si>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</si>
  <si>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</si>
  <si>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</si>
  <si>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</si>
  <si>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</si>
  <si>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</si>
  <si>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</si>
  <si>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</si>
  <si>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</si>
  <si>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</si>
  <si>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</si>
  <si>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</si>
  <si>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</si>
  <si>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</si>
  <si>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</si>
  <si>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</si>
  <si>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</si>
  <si>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</si>
  <si>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</si>
  <si>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</si>
  <si>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</si>
  <si>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</si>
  <si>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</si>
  <si>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</si>
  <si>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</si>
  <si>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</si>
  <si>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</si>
  <si>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</si>
  <si>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</si>
  <si>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</si>
  <si>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</si>
  <si>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</si>
  <si>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</si>
  <si>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</si>
  <si>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</si>
  <si>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</si>
  <si>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</si>
  <si>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</si>
  <si>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</si>
  <si>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</si>
  <si>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</si>
  <si>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</si>
  <si>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</si>
  <si>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</si>
  <si>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</si>
  <si>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</si>
  <si>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</si>
  <si>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</si>
  <si>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</si>
  <si>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</si>
  <si>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</si>
  <si>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</si>
  <si>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</si>
  <si>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</si>
  <si>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</si>
  <si>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</si>
  <si>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</si>
  <si>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</si>
  <si>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</si>
  <si>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</si>
  <si>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</si>
  <si>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</si>
  <si>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</si>
  <si>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</si>
  <si>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Zu Pos. 1.1:</t>
  </si>
  <si>
    <t>Zu Pos. 1.7:</t>
  </si>
  <si>
    <t xml:space="preserve">Kraftstofftank Feuerwehrausführung, die größe des Kraftstofftanks muss ausreichend sein, um einen 4-stündigen Fahrbetrieb zu ermöglichen. </t>
  </si>
  <si>
    <t>Einzelkomfortsitz für Fahrer luftgefedert, in Gewicht, Höhe, Neigung (Rückenlehne und
Sitzfläche) und Längsrichtung verstellbar, Federung und Dämpfung ab- und einstellbar bzw. selbsteinstellend. Sitz mit Dreipunkt-Automatiksicherheitsgurt. Sitzbezüge leicht zu reinigen (dunkle Textilausführung)</t>
  </si>
  <si>
    <t xml:space="preserve">Sicherheitssysteme nach UNECE General Safety Regulation (GSR 24). </t>
  </si>
  <si>
    <t>Fahrerhaus in RAL 3000, RAL 3020 oder vergleichbar.</t>
  </si>
  <si>
    <t>Sonnenblende innen über Frontscheibe für Fahrer und Beifahrer.</t>
  </si>
  <si>
    <t xml:space="preserve">Lagerung der Beladung gemäß Beladeliste und Absprache mit dem AG </t>
  </si>
  <si>
    <t>Fahrerhaus</t>
  </si>
  <si>
    <t>Helmhalter für Fahrer und Beifahrer und dritter Sitz (Modell Colsman ALEX 015)</t>
  </si>
  <si>
    <t>Anbringung von stabilen Kleiderhaken im Fahrerraum nach Absprache mit dem AG. Insgesamt 3 Stück.</t>
  </si>
  <si>
    <t xml:space="preserve">Einsatzstellen - Navigation </t>
  </si>
  <si>
    <t>Die technischen Daten sind vom Bieter auszüllen.</t>
  </si>
  <si>
    <r>
      <rPr>
        <b/>
        <sz val="11"/>
        <color indexed="8"/>
        <rFont val="Arial"/>
        <family val="2"/>
      </rPr>
      <t xml:space="preserve">Wartungsfreundlichkeit:
</t>
    </r>
    <r>
      <rPr>
        <sz val="11"/>
        <color indexed="8"/>
        <rFont val="Arial"/>
        <family val="2"/>
      </rPr>
      <t xml:space="preserve">Angabe über Serviceintervalle (Wartungen und Inspektionen) und Zeiten:
Anzugeben ist die Gesamtanzahl der Wartungen und Inspektionen innerhalb der ersten 10 Jahre ab dem Tag der Erstzulassung </t>
    </r>
    <r>
      <rPr>
        <u/>
        <sz val="11"/>
        <color indexed="8"/>
        <rFont val="Arial"/>
        <family val="2"/>
      </rPr>
      <t>und</t>
    </r>
    <r>
      <rPr>
        <sz val="11"/>
        <color indexed="8"/>
        <rFont val="Arial"/>
        <family val="2"/>
      </rPr>
      <t xml:space="preserve"> der Endabnahme des Gesamtfahrzeugs durch den Auftraggeber.</t>
    </r>
  </si>
  <si>
    <r>
      <rPr>
        <b/>
        <sz val="11"/>
        <color indexed="8"/>
        <rFont val="Arial"/>
        <family val="2"/>
      </rPr>
      <t xml:space="preserve">Durchrostungsgarantie:                                                                                    </t>
    </r>
    <r>
      <rPr>
        <sz val="11"/>
        <color indexed="8"/>
        <rFont val="Arial"/>
        <family val="2"/>
      </rPr>
      <t xml:space="preserve">
Anzugeben ist die Anzahl der Jahre ab dem Tag der Erstzulassung </t>
    </r>
    <r>
      <rPr>
        <u/>
        <sz val="11"/>
        <color indexed="8"/>
        <rFont val="Arial"/>
        <family val="2"/>
      </rPr>
      <t>und</t>
    </r>
    <r>
      <rPr>
        <sz val="11"/>
        <color indexed="8"/>
        <rFont val="Arial"/>
        <family val="2"/>
      </rPr>
      <t xml:space="preserve"> der Endabnahme des Gesamtfahrzeugs durch den Auftraggeber.</t>
    </r>
  </si>
  <si>
    <r>
      <rPr>
        <b/>
        <sz val="11"/>
        <color rgb="FF000000"/>
        <rFont val="Arial"/>
        <family val="2"/>
      </rPr>
      <t>Reparaturfreundlichkeit:</t>
    </r>
    <r>
      <rPr>
        <sz val="11"/>
        <color indexed="8"/>
        <rFont val="Arial"/>
        <family val="2"/>
      </rPr>
      <t xml:space="preserve">
Angaben über die Entfernung zur nächsten Vertragswerkstatt:
Anzugeben ist der Standort der Vertragswerkstatt sowie die Entfernung in km, 
Ausgangspunkt der Entfernungsmessung zur nächsten Vertragswerkstatt lautet: 
Feuerwehr Ludwigshafen, Kaiserwörthdamm 1, 67059 Ludwigshafen a. Rh.</t>
    </r>
  </si>
  <si>
    <r>
      <rPr>
        <b/>
        <sz val="11"/>
        <color indexed="8"/>
        <rFont val="Arial"/>
        <family val="2"/>
      </rPr>
      <t xml:space="preserve">Zugesicherte Ersatzteilversorgung:
</t>
    </r>
    <r>
      <rPr>
        <sz val="11"/>
        <color indexed="8"/>
        <rFont val="Arial"/>
        <family val="2"/>
      </rPr>
      <t xml:space="preserve">Angabe zur Ersatzteilversorgung in Jahren ab dem Tag der Erstzulassung </t>
    </r>
    <r>
      <rPr>
        <u/>
        <sz val="11"/>
        <color indexed="8"/>
        <rFont val="Arial"/>
        <family val="2"/>
      </rPr>
      <t>und</t>
    </r>
    <r>
      <rPr>
        <sz val="11"/>
        <color indexed="8"/>
        <rFont val="Arial"/>
        <family val="2"/>
      </rPr>
      <t xml:space="preserve"> der Endabnahme des Gesamtfahrzeugs durch den Auftraggeber.</t>
    </r>
  </si>
  <si>
    <t>Spritzschutzlappen an Vorder- und Hinterachse</t>
  </si>
  <si>
    <t>1.88</t>
  </si>
  <si>
    <t>1.89</t>
  </si>
  <si>
    <t>Betrieb des Fahrzeuges muss auch ohne Zusatzmittel (AdBlue) ohne Leistungsreduzierung möglich sein (Behördenmotor). Die Regeneration des Partikelfilters muss unterbrochen werden können und manuell aktivierbar sein.</t>
  </si>
  <si>
    <t>Wasserdurchfahrtsfähigkeit (WDF) nach E DIN 14502-2. Die Wasserdurchfahrtsfähigkeit bei Fahrzeugen der Kategorie 1 nach DIN EN1846-2 muss ohne besondere Maßnahmen bis zur Höhe der Achsmitte gegeben sein.</t>
  </si>
  <si>
    <t>Wintertaugliche, nicht laufrichtungsgebundene M&amp;S Mehrzweckbereifung mit
Schneeflockensymbol (Alpine Symbol 3PMSF) nach ECE R117, schlauchlos montiert.</t>
  </si>
  <si>
    <t>Batteriehauptschalter mechanisch</t>
  </si>
  <si>
    <t>Rücklichter in LED Technik, Ausführung nach Absprache mit dem Aufbauer.</t>
  </si>
  <si>
    <t>Stabile Auftritte zur Kabine</t>
  </si>
  <si>
    <t>Überführung des Fahrgestells zum Aufbauhersteller innerhalb Deutschland</t>
  </si>
  <si>
    <t>2.8</t>
  </si>
  <si>
    <t>2.10</t>
  </si>
  <si>
    <t>2.14</t>
  </si>
  <si>
    <t>2.15</t>
  </si>
  <si>
    <t>2.23</t>
  </si>
  <si>
    <t>2.24</t>
  </si>
  <si>
    <t>2.37</t>
  </si>
  <si>
    <t>Bewertungsmatrix</t>
  </si>
  <si>
    <t>Aufbau</t>
  </si>
  <si>
    <t>Dem Angebot ist ein Beladeplanvorschlag (Zeichnung) der Inneneinrichtung beizulegen. Aus dem Beladeplanvorschlag soll die Unterbringung der Ausrüstungsgegenstände eindeutig hervorgehen. Die Halterungen für die Beladung sind entsprechend der beigefügten Beladeliste zu ermitteln. Die elektrischen Beladungsgegenstände sind in einem betriebsfertigen Zustand einzubauen. Entsprechend dem Gesamtgewicht aus Fahrgestell, Aufbau und der Beladeliste ist das tatsächliche Gesamtgewicht zu bilden. Die darauf resultierende Gewichtsreserve im Vergleich zum zulässigen Gesamtgewicht ist zu ermitteln. Im Aufbauplan ist entsprechend Leerraum für evtl. Zusatzbeladung vorzusehen. Für die Angaben bitte das Beiblatt 1 nutzen.</t>
  </si>
  <si>
    <t>Das Fahrgestell, der Unterboden und Aufbau muss hohlraumkonserviert und mit Unterbodenschutz behandelt werden. Die zu konservierenden Stellen sind mit dem Fahrgestellhersteller abzustimmen um eine doppelte Arbeit durch Entfernen von bereits konservierten Bauteilen zu vermeiden.</t>
  </si>
  <si>
    <t>Lackierung bzw. Ausführung aller Haltegriffe in Signalfarbe Gelb.</t>
  </si>
  <si>
    <t>Stabile Kisten aus Kunststoff oder Aluminium zur Unterbringung von Geräten aus der Beladeliste innerhalb der Geräteräume nach Absprache mit dem AG.</t>
  </si>
  <si>
    <t>Einspeisung 230 V über „Rettbox Air“ mit integrierter grüner Kontrollanzeige in der Rettbox. Anlage nicht lackiert. Einspeisung mit Steckerauswurf beim Startvorgang, inklusive VDE Abnahme, einem selbstschließenden Schiebedeckel und automatischem Auswurf des Steckers bei laufendem Motor und lösen der Handbremse.
Aufgrund vorhandener Installationen ist das Modell „Rettbox 20 A“ der Firma Marechal zu bevorzugen.</t>
  </si>
  <si>
    <t>Alle Auftritte, Auszüge, Schwenkwände, Klappen und Türen sind mit einer Warnbeklebung auszuführen.</t>
  </si>
  <si>
    <t xml:space="preserve">Die Beladung/Bestückung der Geräteräume erfolgt in Absprache mit dem Auftraggeber bei der Rohbaubesprechung am Kundenfahrzeug. </t>
  </si>
  <si>
    <t>Um später auftretende Änderungen der Beladung verwirklichen zu können, muss die Geräteraumaufteilung variabel, d.h. nachträglich ohne größeren Aufwand stufenlos veränderbar sein.</t>
  </si>
  <si>
    <t>Hinter dem Beifahrersitz ist ein Regalsystem zur Lagerung von Kleinbehältern (Euroboxen) für Teile der Beladung oder persönlicher Schutzausrüstung vorzusehen. Ausführung nach Absprache mit dem AG.</t>
  </si>
  <si>
    <t>Einbau eines prozessorgesteuerten Ladegeräts 30 A für beide
Fahrzeugbatterien mit Temperaturüberwachung und Anzeige im Bereich des
Fahrers. Die Einbauvorschriften des Herstellers sind einzuhalten.</t>
  </si>
  <si>
    <t>4.8</t>
  </si>
  <si>
    <t>6.7</t>
  </si>
  <si>
    <t>6.8</t>
  </si>
  <si>
    <t>6.9</t>
  </si>
  <si>
    <t>6.10</t>
  </si>
  <si>
    <t>8.1</t>
  </si>
  <si>
    <t>8.2</t>
  </si>
  <si>
    <t>8.3</t>
  </si>
  <si>
    <t>8.4</t>
  </si>
  <si>
    <t>8.5</t>
  </si>
  <si>
    <t>8.6</t>
  </si>
  <si>
    <t>8.7</t>
  </si>
  <si>
    <t>11.1</t>
  </si>
  <si>
    <t>12.1</t>
  </si>
  <si>
    <t>12.2</t>
  </si>
  <si>
    <t>12.3</t>
  </si>
  <si>
    <t>12.4</t>
  </si>
  <si>
    <t>12.5</t>
  </si>
  <si>
    <t>12.6</t>
  </si>
  <si>
    <t>12.7</t>
  </si>
  <si>
    <t>13.1</t>
  </si>
  <si>
    <t>13.2</t>
  </si>
  <si>
    <t>13.3</t>
  </si>
  <si>
    <t>13.4</t>
  </si>
  <si>
    <t xml:space="preserve">Einbau und Lieferung eines Fußschalters für die Signalanlage im Bereich des Fahrers. Einfacher Durchlauf der Sondersignalanlage bei einmaligem Tasten. </t>
  </si>
  <si>
    <r>
      <rPr>
        <b/>
        <u/>
        <sz val="14"/>
        <color indexed="8"/>
        <rFont val="Arial"/>
        <family val="2"/>
      </rPr>
      <t>Wertung</t>
    </r>
    <r>
      <rPr>
        <b/>
        <sz val="11"/>
        <color indexed="8"/>
        <rFont val="Arial"/>
        <family val="2"/>
      </rPr>
      <t xml:space="preserve">
A: Preis 40%
B. Unterhaltung 10%
C: Umsetzung 50%
Erläuterungen zur Berechnung im Textteil </t>
    </r>
  </si>
  <si>
    <t>Anbieter</t>
  </si>
  <si>
    <t>Losnummer 1</t>
  </si>
  <si>
    <t>max.</t>
  </si>
  <si>
    <t>maximal mögliche Punktzahl</t>
  </si>
  <si>
    <t>Wertungskriterium</t>
  </si>
  <si>
    <t>Punkteverteilung</t>
  </si>
  <si>
    <t>Bemerkung</t>
  </si>
  <si>
    <t>A: Preis:</t>
  </si>
  <si>
    <t>Gesamtpreis</t>
  </si>
  <si>
    <t>Zwischensumme A</t>
  </si>
  <si>
    <t>max</t>
  </si>
  <si>
    <t>B: Unterhaltung:</t>
  </si>
  <si>
    <t>a) Reparaturfreundlichkeit</t>
  </si>
  <si>
    <t>b) Wartungsfreundlichkeit</t>
  </si>
  <si>
    <t>c) Pannenhilfe</t>
  </si>
  <si>
    <t>d) Betriebskosten</t>
  </si>
  <si>
    <t>e) Garantie</t>
  </si>
  <si>
    <t>f) Durchrostung</t>
  </si>
  <si>
    <t>g) Ersatzteilversorgung</t>
  </si>
  <si>
    <t>Zwischensumme B</t>
  </si>
  <si>
    <t>C: Umsetzung</t>
  </si>
  <si>
    <t>Zwischensumme C</t>
  </si>
  <si>
    <t>Wertungsfaktor</t>
  </si>
  <si>
    <t>Gesamtsumme</t>
  </si>
  <si>
    <t>Endergebnis</t>
  </si>
  <si>
    <t>MZF 3</t>
  </si>
  <si>
    <t>Stadt Ludwigshafen 
Berufsfeuerwehr</t>
  </si>
  <si>
    <t>Auswerter:</t>
  </si>
  <si>
    <t>Elektronisches Bremssystem (EBS) gemäß ECE-R13</t>
  </si>
  <si>
    <t>Lagerung von Material aus der Beladeliste nach Absprache mit dem AG.</t>
  </si>
  <si>
    <t>12.8</t>
  </si>
  <si>
    <t>Fahrerhaus mit allen Betriebs- und Warneinrichtungen nach 1.1, hohlraumkonserviert und mit Unterbodenschutz behandelt. Schnittpunkte mit dem Aufbau sind davon nicht betroffen um eine Mehrarbeit durch Entfernung seitens des Aufbauherstellers zu vermeiden. Klärung hierzu im Auftragsklärungsgespräch.</t>
  </si>
  <si>
    <t>Servolenkung, hydraulisch unterstützte Lenkung</t>
  </si>
  <si>
    <t>1.90</t>
  </si>
  <si>
    <t>Stabile Einstiegshilfen in Signalfarbe gelb (RAL 1003 oder vergleichbar) für Fahrer- und Beifahrer je Einstieg links und rechts geeignet für die Benutzung mit Handschuhen nach EN 659</t>
  </si>
  <si>
    <r>
      <t>Eine serienmäßige Fahrerkabine mit 2 Türen (gleichschließend), ab Werk für einen Trupp (1/2/</t>
    </r>
    <r>
      <rPr>
        <u/>
        <sz val="12"/>
        <color theme="1"/>
        <rFont val="Arial"/>
        <family val="2"/>
      </rPr>
      <t>3</t>
    </r>
    <r>
      <rPr>
        <sz val="12"/>
        <color theme="1"/>
        <rFont val="Arial"/>
        <family val="2"/>
      </rPr>
      <t>) der Feuerwehr ausgelegt. Die Kabine muss hinsichtlich dem Schutz der Insassen nach ECE R 29/3 zertifiziert sowie schall- und wärmeisoliert sein.</t>
    </r>
  </si>
  <si>
    <t>Zwei Warndreiecke baugleich, gem. StVZO klappbar mit Hülle</t>
  </si>
  <si>
    <t>Zwei Warnleuchten baugleich, gem. StVZO, LED-Version</t>
  </si>
  <si>
    <r>
      <rPr>
        <b/>
        <sz val="11"/>
        <color indexed="8"/>
        <rFont val="Arial"/>
        <family val="2"/>
      </rPr>
      <t xml:space="preserve">Garantie:                                                                                                                </t>
    </r>
    <r>
      <rPr>
        <sz val="11"/>
        <color indexed="8"/>
        <rFont val="Arial"/>
        <family val="2"/>
      </rPr>
      <t xml:space="preserve">
Anzugeben ist die Anzahl der Garantiejahre ab dem Tag der Erstzulassung </t>
    </r>
    <r>
      <rPr>
        <u/>
        <sz val="11"/>
        <color indexed="8"/>
        <rFont val="Arial"/>
        <family val="2"/>
      </rPr>
      <t>und</t>
    </r>
    <r>
      <rPr>
        <sz val="11"/>
        <color indexed="8"/>
        <rFont val="Arial"/>
        <family val="2"/>
      </rPr>
      <t xml:space="preserve"> der Endabnahme des Gesamtfahrzeugs durch den Auftraggeber. Angabe von optionalen Garantieverlängerungen inkl. Kostenaufstellung.</t>
    </r>
  </si>
  <si>
    <r>
      <t>Es ist ein</t>
    </r>
    <r>
      <rPr>
        <b/>
        <sz val="11"/>
        <color theme="1"/>
        <rFont val="Arial"/>
        <family val="2"/>
      </rPr>
      <t xml:space="preserve"> Liefertermin </t>
    </r>
    <r>
      <rPr>
        <sz val="11"/>
        <color theme="1"/>
        <rFont val="Arial"/>
        <family val="2"/>
      </rPr>
      <t>(Kalenderwoche und Jahr) zu nennen. Die Auslieferung soll schnellstmöglich erfolgen.</t>
    </r>
  </si>
  <si>
    <t>Der feuerwehrtechnische Aufbau, sowie die enthaltenen Ein- und Anbauteile müssen zum Zeitpunkt der Auslieferung dem neusten Stand der Technik, sowie den geltenden Richtlinien für Feuerwehrfahrzeuge entsprechen.</t>
  </si>
  <si>
    <t>Eine vorläufige Energie- und Gewichtsbilanz in Bezug auf die Beladungsliste ist beizufügen.</t>
  </si>
  <si>
    <t xml:space="preserve">An der Beifahrertür ist eine Halterung für einen Dreikantschlüssel (Pfostenschlüssel), anzubringen. </t>
  </si>
  <si>
    <t>Kosten für sämtliche Halterungen für die feuerwehrtechnische Beladung entsprechend der Beladeliste.</t>
  </si>
  <si>
    <t>Starthilfeanschluss Typ NATO-Buchse im Bereich der Batterien.</t>
  </si>
  <si>
    <t>Lieferung eines Zuleitungskabels Rettbox-Air bestehend aus 5 m Druckluftschlauch und Elektroleitung, betriebsfertig mit Schuko Stecker IP 68 und Druckluftnippel NW 7,2. Das Adapterkabel muss im Fahrzeug/Aufbau verlastet werden.</t>
  </si>
  <si>
    <t>Der Sicherungskasten ist so auszuführen, dass alle Sicherungen gekennzeichnet und zentral zusammen gefasst werden. Die Sicherungskästen 24V und 230V müssen getrennt in separaten Schaltkästen angebaut werden. Bei allen Verkabelungen 230V sind die bei Auslieferung gültigen VDE Richtlinien zu beachten und einzuhalten.</t>
  </si>
  <si>
    <t>Lieferung und Montage von zwei LED Heckblitzleuchten blau in LED Technik am Fahrzeugheck, schaltbar zusammen mit den LED Kennleuchten und separat abschaltbar (Kolonenfahrt).</t>
  </si>
  <si>
    <t>Es sind Rangierscheinwerfer in LED Technik und deren Anbau anzubieten. Diese Scheinwerfer müssen über die zentrale Bedieneinheit bei Rückwärts- und Vorwärtsfahrten (enge Stellen) bis ca. 20 km/h jederzeit zuschaltbar sein. Eine Lösung mittels Umfeldbeleuchtung ist zulässig.</t>
  </si>
  <si>
    <t>Am Heckausbau muss die Beleuchtung des Fahrzeuges in LED Technik nach den zum Zeitpunkt der Auslieferung gültigen Bestimmungen der StVZO der Bundesrepublik Deutschland ausgeführt werden.</t>
  </si>
  <si>
    <t>Entnehmbare Kisten sollen mit einem Entnahmestopp versehen sein. Die Behälter können am Entnahmestopp eingehängt werden um das Herausnehmen der Geräte aus dem Behälter zu ermöglichen.</t>
  </si>
  <si>
    <t>Abnahme des Fahrzeuges sowie der verbauten Komponenten durch VDE, TÜV, Landesfeuerwehr- und Katastrophenschutzakademie Rheinland-Pfalz und Feuerwehr (AG).</t>
  </si>
  <si>
    <t xml:space="preserve">Feuerwehrtechnischer Aufbau </t>
  </si>
  <si>
    <t>UV-Geschützte Frontglasscheibe.</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</si>
  <si>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</si>
  <si>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</si>
  <si>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</si>
  <si>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</si>
  <si>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</si>
  <si>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</si>
  <si>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</si>
  <si>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</si>
  <si>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</si>
  <si>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</si>
  <si>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</si>
  <si>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</si>
  <si>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</si>
  <si>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</si>
  <si>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</si>
  <si>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</si>
  <si>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</si>
  <si>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</si>
  <si>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</si>
  <si>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</si>
  <si>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</si>
  <si>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</si>
  <si>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</si>
  <si>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</si>
  <si>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</si>
  <si>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Passgenaue dunkle Schonbezüge für alle Sitze.</t>
  </si>
  <si>
    <t>Zwei Unterlegkeile (gelb Kunststoff) passend zur Reifengröße, Lagerort nach Absprache mit dem AG.</t>
  </si>
  <si>
    <t>Zu Pos. 1.22:</t>
  </si>
  <si>
    <t>Wertungskriterium B "Wartung"</t>
  </si>
  <si>
    <t>3.3</t>
  </si>
  <si>
    <t>3.4</t>
  </si>
  <si>
    <t>3.5</t>
  </si>
  <si>
    <t>3.6</t>
  </si>
  <si>
    <t>3.7</t>
  </si>
  <si>
    <t>4.9</t>
  </si>
  <si>
    <t>4.10</t>
  </si>
  <si>
    <t>4.11</t>
  </si>
  <si>
    <t>4.12</t>
  </si>
  <si>
    <t>5.14</t>
  </si>
  <si>
    <t>5.15</t>
  </si>
  <si>
    <t>5.16</t>
  </si>
  <si>
    <t>5.17</t>
  </si>
  <si>
    <t>Signal- und Warneinrichtungen</t>
  </si>
  <si>
    <t>13.5</t>
  </si>
  <si>
    <t>13.6</t>
  </si>
  <si>
    <t>13.7</t>
  </si>
  <si>
    <t>Preis in Euro Netto</t>
  </si>
  <si>
    <t>Preis in € Netto</t>
  </si>
  <si>
    <t xml:space="preserve">Behälter für eventuell erforderliche Zusatzstoffe, wie "Ad Blue" oder gleichartig. Lage des Tanks ist so zu wählen, dass ein problemloses Befüllen von der Standfläche des Fzg. mit handelsüblichen Nachfüllgebinden jederzeit möglich ist. Die genaue Lage ist zwingend mit dem Aufbauhersteller und dem Besteller abzuklären. Behälterdeckel unverlierbar gesichert.                                                                                 </t>
  </si>
  <si>
    <t>Funkentstörung: Das Fahrzeug muss mindestens entsprechend NE 20 nach DIN VDE 0879 Teil 2 nahentstört sein.</t>
  </si>
  <si>
    <t>Einbau eines beigestellten SiKa-Plug mit Einschub für die Sicherheitskarte des MRT. Einbauort nach Absprache mit dem AG.</t>
  </si>
  <si>
    <t xml:space="preserve">Einbau eines beigestellten Funkdatensystem (Sepura Columbus). Einbau des Systems (Bildschirm) auf dem Armaturenbrettträger inklusive Verkabelung und Installation. </t>
  </si>
  <si>
    <t>Einbau einer beigestellten GPS-Antenne und Anschluss an das Funkdatensystem. Eine Revisionsöffnung ist vorzusehen.</t>
  </si>
  <si>
    <t>Funkentstörung nach DIN für Digitalfunk, NE 20 nach DIN EN 55025 und  
VDE 0879-2:2018-03</t>
  </si>
  <si>
    <t>Beschreibung Fahrgestell</t>
  </si>
  <si>
    <t>Beschreibung Aufbau</t>
  </si>
  <si>
    <t>Fabrikat:</t>
  </si>
  <si>
    <t>Typ:</t>
  </si>
  <si>
    <t>Technische Gesamtmasse:                                                       kg</t>
  </si>
  <si>
    <r>
      <t>Eine Massenbilanz ist zu erstellen und das</t>
    </r>
    <r>
      <rPr>
        <b/>
        <sz val="12"/>
        <color theme="1"/>
        <rFont val="Arial"/>
        <family val="2"/>
      </rPr>
      <t xml:space="preserve"> Leergewicht des Fahrgestells</t>
    </r>
    <r>
      <rPr>
        <sz val="12"/>
        <color theme="1"/>
        <rFont val="Arial"/>
        <family val="2"/>
      </rPr>
      <t xml:space="preserve"> ist anzugeben. Die </t>
    </r>
    <r>
      <rPr>
        <b/>
        <sz val="12"/>
        <color theme="1"/>
        <rFont val="Arial"/>
        <family val="2"/>
      </rPr>
      <t>Nutzlast ist anzugeben</t>
    </r>
    <r>
      <rPr>
        <sz val="12"/>
        <color theme="1"/>
        <rFont val="Arial"/>
        <family val="2"/>
      </rPr>
      <t xml:space="preserve">. Das Fahrzeug muss über eine möglichst ausgewogene Gewichtsverteilung verfügen. 
</t>
    </r>
  </si>
  <si>
    <t>zu Pos 1.9:</t>
  </si>
  <si>
    <t>Leergewicht:                                                                                    kg</t>
  </si>
  <si>
    <t>Nutzlast:                                                                                            kg</t>
  </si>
  <si>
    <t>Motorleistung:                                                                                 kW</t>
  </si>
  <si>
    <t>Hubraum:                                                                                          cm³</t>
  </si>
  <si>
    <t xml:space="preserve">Anzahl Zylinder:                                                                              Stk.    </t>
  </si>
  <si>
    <t>tatsächliche Fahrzeughöhe:                                                         mm</t>
  </si>
  <si>
    <t>tatsächliche Fahrzeuglänge:                                                        mm</t>
  </si>
  <si>
    <t>ermitteltes Gewicht ohne Beladung:                                          kg</t>
  </si>
  <si>
    <t>zu Pos. 1.6:</t>
  </si>
  <si>
    <t>Die Beklebung erfolgt nach einem Designleitfaden unter Einhaltung der DIN 14502-3: 2022. Dieser wird derzeit erstellt und spätestens zur Rohbaubesprechung nachgereicht. Zur Kalkulation sind vollflächige  Heckwarnbeklebung, umlaufende Konturmarkierung sowie Schriftzüge "Feuerwehr Ludwigshafen" und der Funkrufname zu berücksichtigen. Stadtwappen werden beigestellt.</t>
  </si>
  <si>
    <t>Zu Pos. 2.1:</t>
  </si>
  <si>
    <t>11.2</t>
  </si>
  <si>
    <r>
      <rPr>
        <b/>
        <sz val="12"/>
        <color theme="1"/>
        <rFont val="Arial"/>
        <family val="2"/>
      </rPr>
      <t>Motor Art</t>
    </r>
    <r>
      <rPr>
        <sz val="12"/>
        <color theme="1"/>
        <rFont val="Arial"/>
        <family val="2"/>
      </rPr>
      <t xml:space="preserve">: Wassergekühlter Dieselmotor mit mindestens Schadstoffklasse </t>
    </r>
    <r>
      <rPr>
        <sz val="12"/>
        <rFont val="Arial"/>
        <family val="2"/>
      </rPr>
      <t>Euro 6 E. Motor entsprechend Leistungsanforderungen nach DIN EN 1846-2, mind. jedoch 350 KW.</t>
    </r>
    <r>
      <rPr>
        <sz val="12"/>
        <color theme="1"/>
        <rFont val="Arial"/>
        <family val="2"/>
      </rPr>
      <t xml:space="preserve">                   </t>
    </r>
  </si>
  <si>
    <r>
      <t xml:space="preserve">technisch zulässige Achslast der 2. </t>
    </r>
    <r>
      <rPr>
        <b/>
        <sz val="12"/>
        <color theme="1"/>
        <rFont val="Arial"/>
        <family val="2"/>
      </rPr>
      <t>Hinterachse</t>
    </r>
    <r>
      <rPr>
        <sz val="12"/>
        <color theme="1"/>
        <rFont val="Arial"/>
        <family val="2"/>
      </rPr>
      <t xml:space="preserve"> mindestens 8.000 kg</t>
    </r>
  </si>
  <si>
    <r>
      <t xml:space="preserve">technisch zulässige Achslast der 1. </t>
    </r>
    <r>
      <rPr>
        <b/>
        <sz val="12"/>
        <color theme="1"/>
        <rFont val="Arial"/>
        <family val="2"/>
      </rPr>
      <t>Hinterachse</t>
    </r>
    <r>
      <rPr>
        <sz val="12"/>
        <color theme="1"/>
        <rFont val="Arial"/>
        <family val="2"/>
      </rPr>
      <t xml:space="preserve"> mindestens 11.000 kg</t>
    </r>
  </si>
  <si>
    <t>6-Rad-Feststellbremse: Federspeicherzylinder mit mechanischer Notlöseeinrichtung wirkend auf alle Achsen.</t>
  </si>
  <si>
    <t>Antiblockiersystem ABS / Antriebsschlupfregelung ASR oder gleichartig</t>
  </si>
  <si>
    <t>Generator, Drehstrom 28V, mind.170A</t>
  </si>
  <si>
    <r>
      <rPr>
        <b/>
        <sz val="12"/>
        <color theme="1"/>
        <rFont val="Arial"/>
        <family val="2"/>
      </rPr>
      <t>Motor Art</t>
    </r>
    <r>
      <rPr>
        <sz val="12"/>
        <color theme="1"/>
        <rFont val="Arial"/>
        <family val="2"/>
      </rPr>
      <t xml:space="preserve">: Wassergekühlter Dieselmotor mit mindestens Schadstoffklasse </t>
    </r>
    <r>
      <rPr>
        <sz val="12"/>
        <rFont val="Arial"/>
        <family val="2"/>
      </rPr>
      <t>Euro 6 E. Motor entsprechend Leistungsanforderungen nach DIN EN 1846-2, mind. jedoch 350 KW.</t>
    </r>
    <r>
      <rPr>
        <sz val="12"/>
        <color theme="1"/>
        <rFont val="Arial"/>
        <family val="2"/>
      </rPr>
      <t xml:space="preserve">
                    </t>
    </r>
  </si>
  <si>
    <r>
      <t xml:space="preserve">Technisch zulässige Achslast der </t>
    </r>
    <r>
      <rPr>
        <b/>
        <sz val="12"/>
        <color theme="1"/>
        <rFont val="Arial"/>
        <family val="2"/>
      </rPr>
      <t>1. Hinterachse</t>
    </r>
    <r>
      <rPr>
        <sz val="12"/>
        <color theme="1"/>
        <rFont val="Arial"/>
        <family val="2"/>
      </rPr>
      <t xml:space="preserve"> mindestens 11.000 kg
</t>
    </r>
  </si>
  <si>
    <r>
      <t xml:space="preserve">Technisch zulässige Achslast der </t>
    </r>
    <r>
      <rPr>
        <b/>
        <sz val="12"/>
        <color theme="1"/>
        <rFont val="Arial"/>
        <family val="2"/>
      </rPr>
      <t>2. Hinterachse</t>
    </r>
    <r>
      <rPr>
        <sz val="12"/>
        <color theme="1"/>
        <rFont val="Arial"/>
        <family val="2"/>
      </rPr>
      <t xml:space="preserve"> mindestens 8.000 kg
</t>
    </r>
  </si>
  <si>
    <t>Hinterachslast 1. HA:                                                                      kg</t>
  </si>
  <si>
    <t>Hinterachslast 2. HA:                                                                      kg</t>
  </si>
  <si>
    <t>rechnerisches Gewicht mit Beladung:                                       kg</t>
  </si>
  <si>
    <t>Luftfederung an allen Achsen</t>
  </si>
  <si>
    <t>Dem Angebot ist eine erste ungefähre Angebotszeichnung auf Basis eines Fahrgestells welches der Beschreibung entspricht beizufügen. Zudem sind Pläne für den geplanten Aufbau, die Geräteräume und die Seitenwandöffnung beizulegen. Fotos von Referenzfahrzeugen sind zulässig.</t>
  </si>
  <si>
    <t>Geräteräume G1 bis G4 allgemein</t>
  </si>
  <si>
    <t>Pumpenanlage PTLF 4000</t>
  </si>
  <si>
    <t>Die Umschaltung Tank-Saugbetrieb muss ohne Unterbrechung des Pumpbetriebs möglich sein.</t>
  </si>
  <si>
    <t>Eine vollautomatische Druckregulierung zur Regelung des Drucks an den Verbraucherabgängen ist vorhanden.</t>
  </si>
  <si>
    <t>Kavitationswarneinrichtung im Bedienfeld am Pumpenbedienstand</t>
  </si>
  <si>
    <t>Notbedienung der Pumpenanlage
Durch geeignete Maßnahmen (z. B. manuelles Einlegen des Nebenabtriebs vom FR aus, sowie Abschiebern der Druckluft an gut zugänglicher Stelle) muss sichergestellt sein, dass eine Wasserabgabe über die Abgänge bei Ausfall der automatischen Steuerung möglich ist. Der Pumpennotbetrieb muss sowohl im Tank- als auch im Saugbetrieb möglich sein.</t>
  </si>
  <si>
    <t>Feuerlöschkreiselpumpe FPN 10-10000 nach EN 1028-1 und DIN 14420 (11/02) im Heck (GR) eingebaut, vom Fahrzeugmotor angetrieben, mind. jedoch eine FPN 10-8000. In die Pumpenanlage muss ein Schaumvormischsystem integriert werden können. Der Antrieb der FPN muss in jedem Fall durch den fahrzeugseitigen Nebenantrieb möglich sein.</t>
  </si>
  <si>
    <t>Die Feuerlöschkreiselpumpe ist mit einer automatischen Entlüftungseinrichtung versehen.</t>
  </si>
  <si>
    <t>Löschtechnische Einrichtung</t>
  </si>
  <si>
    <t>Die Tankbefestigung soll möglichst wartungsfrei sein. Die Wartungspunkte müssen frei zugänglich (ohne vorherige Demontagearbeiten) sein.
Tankbefestigungen die einen wiederkehrenden Austausch von Bauteilen erfordert, z.B. Zurrgurte, sind nicht zulässig.</t>
  </si>
  <si>
    <t>Ein Tanküberlauf und ein Überdruckventil sind vorhanden</t>
  </si>
  <si>
    <t>Schaumlöschanlage</t>
  </si>
  <si>
    <t>Eine Inspektionsöffnung mit Zugangsmöglichkeit ist vorhanden.</t>
  </si>
  <si>
    <t>Eine Inspektionsöffnung ist vorhanden.</t>
  </si>
  <si>
    <t>Löschwasserbehälter
Der Löschwasserbehälter besteht aus dauerhaft korrosionsbeständigem Werkstoff. Die Entwässerung ist vom Fahrzeugheck aus bedienbar. Eine elektronische Füllstandsanzeige ist im Pumpenbedienstand integriert.</t>
  </si>
  <si>
    <t>Schaummittelbehälter
Der Schaummittelbehälter besteht aus dauerhaft korrosionsbeständigem Werkstoff. Eine elektronische Füllstandsanzeige ist im Pumpenbedienstand integriert.</t>
  </si>
  <si>
    <t>Ein Tanküberlauf und ein Überdruckventil sind vorhanden und münden in ein Zwischenbehälter mit Schauglas. Der Zwischenbehälter ist in einem der Traversenkästen einsehbar. Die Entleerung ist über einen Kugelhahn möglich. Am Kugelhahn muss ein Schlauch angebracht werden können, der unter das Fahrzeug führt.</t>
  </si>
  <si>
    <t>Der Schaummittelbehälter ist geeignet für das Schaummittel Angus Fire, Typ: Respondol ATF 3x3. Die nutzbare Schaummittelmenge umfasst 1.000 ltr.</t>
  </si>
  <si>
    <t>Die Befüllung des Schaummitteltanks erfolgt mittels einer externe Förderumpe, geführt über einen C-Eingang (mit Blindkupplung) auf der rechten  Fahrzeugseite. Dabei wird der Schaummitteltank von oben mit einem tangentialen Einlauf befüllt.</t>
  </si>
  <si>
    <t>Lieferung und Montage einer Leitung (DN25) aus  schaummittelbeständigem Material zur direkten Entnahme von Schaummittel aus Schaummitteltank.
Die Leitung mündet neben den B-Druckabgängen auf der rechten Fahrzeugseite, nahe der Schaummittelbefüllung. 
Eine Absperrung der Leitung über ein geeignetes Absperrorgan (im Bereich der Mündung) muss möglich sein. Das Ende der Leitung bildet eine C-Festkupplung mit Blindkupplung.</t>
  </si>
  <si>
    <t>Der für eine Schaummittelentnahme tatsächliche Volumenstrom durch die FPN ist über ein geeignetes Messgerät auf dem Bedienelement der FPN darzustellen.</t>
  </si>
  <si>
    <t>Die Zumischung des Schaummittels in das Löschwasser erfolgt über ein automatisiertes Vormischsystem. Das Gemisch steht an allen Druckabgängen zur Verfügung.</t>
  </si>
  <si>
    <t>Die Zumischraten sind mit Festwerten durch den Bediener auswählbar und werden durch den AG festgelegt. Das Anlegen weiterer Festwerte oder die Umstellung auf eine stufenlose Verstellung der Zumischrate muss über eine Softwareschnittstelle möglich sein.</t>
  </si>
  <si>
    <t>Die Wasserabgabemenge und das Sprühbild sind bis zur maximalen Abgabemenge stufenlos verstellbar.</t>
  </si>
  <si>
    <t>Bis zu zwei Weit-Scheinwerfer (Hella Power Beam 3000 LED oder vergleichbare Scheinwerfer) am Monitor direkt befestigt, einzeln schaltbar. Die Ein-/Aus-Funktion der Scheinwerfer ist über die Fernbedienung möglich.</t>
  </si>
  <si>
    <t>Dachbeladung/-bereich</t>
  </si>
  <si>
    <t>Das gesamte Dach ist mit einer ausreichend dimensionierten Dachbeleuchtung auszurüsten (LED) die über die Aufstiegsleiter geschaltet wird.</t>
  </si>
  <si>
    <t>Der begehbare Bereich des Dachs muss rutschhemmend in mind. R11 ausgestattet und kunststoffbeschichtet sein (kein ALU-Riffelblech).</t>
  </si>
  <si>
    <t>Not-Bedieneinrichtung (Schaltpult oder vergleichbar) direkt am Werfer zu Steuerung der FPN und der Beleuchtung. Es müssen folgende Funktionen von der Bedieneinrichtung steuerbar sein:
- Pumpe Ein/Aus
- Wasserzuführung Werfer Ein/Aus
- Motordrehzahl +/-
- Scheinwerfer des Werfers Ein/Aus
- Druckmanometer</t>
  </si>
  <si>
    <t>Automatische Entwässerung des Werfers</t>
  </si>
  <si>
    <t>Not-Bedienung der Positionierung des Werfers über Handräder mit drehbaren Griffen.</t>
  </si>
  <si>
    <t>Die Steuerung aller Funktionen des Schaum-/Wasserwerfers erfolgt über eine geeignete Funkfernbedineung mit einer Reichweite von bis zu 100m.
Ein Ersatzakku ist mit einem Ladegerät in der Fahrerkabine vorzusehen.</t>
  </si>
  <si>
    <t>Lieferung und Montage einer Pulverlöschanlage gemäß DIN 14475:2022-10 mit einem Löschpulver für die Brandklasse BC. Die Füllmenge beträgt dabei 500kg.</t>
  </si>
  <si>
    <t>Die Treibgasflaschen müssen als Paket mit einem Flurförderzeug zu einer Fahrzeugseite entnommen werden können.</t>
  </si>
  <si>
    <t>Der Löschmittelbehälter muss mit einem Flurförderzeug zu einer Fahrzeugseite entnommen werden können.</t>
  </si>
  <si>
    <t>Pulverlöschanlage (PLA)</t>
  </si>
  <si>
    <t>Die Bedienung der Anlage erfolgt ausschließlich in einem manuellen Betrieb über die rechte Fahrzeugseite. Eine ausreichende Beleuchtung und Zugänglichkeit der PLA muss sichergestellt werden.</t>
  </si>
  <si>
    <t>Die Löschmittelabgabe erfolgt durch eine Schnellangriffsvorrichtung mit einem Schlauchhaspelsystem durch einen 50m Druckschlauch über die rechte Fahrzeugseite.</t>
  </si>
  <si>
    <t>Nebenantrieb (NA) für Feuerlöschkreislepumpe
Das Übersetzungsverhältnis, Drehmonent und Lage sind zwischen dem Fahrgestell-Lieferanten und dem Aufbauhersteller abzustimmen. Das Ergebnis ist dem Auftraggeber schriftlich mitzuteilen. Die FPN muss ausschließlich über den NA vom Fahrzeug angetrieben werden können. Der NA muss insbesondere hinsichtlich der thermischen Belastbarkeit für Maximalbelastung bei Dauerbetrieb der FPN ausgelegt sein.</t>
  </si>
  <si>
    <t>1.49</t>
  </si>
  <si>
    <t>2</t>
  </si>
  <si>
    <t>3</t>
  </si>
  <si>
    <t>3.8</t>
  </si>
  <si>
    <t>4</t>
  </si>
  <si>
    <t>5</t>
  </si>
  <si>
    <t>6</t>
  </si>
  <si>
    <t>7</t>
  </si>
  <si>
    <t>8</t>
  </si>
  <si>
    <t>8.8</t>
  </si>
  <si>
    <t>8.9</t>
  </si>
  <si>
    <t>8.10</t>
  </si>
  <si>
    <t>10.13</t>
  </si>
  <si>
    <t>10.14</t>
  </si>
  <si>
    <t>10.15</t>
  </si>
  <si>
    <t>10.16</t>
  </si>
  <si>
    <t>11</t>
  </si>
  <si>
    <t>11.3</t>
  </si>
  <si>
    <t>11.4</t>
  </si>
  <si>
    <t>12</t>
  </si>
  <si>
    <t>Funktechnische Ausrüstung</t>
  </si>
  <si>
    <t>13</t>
  </si>
  <si>
    <t>14</t>
  </si>
  <si>
    <t>14.1</t>
  </si>
  <si>
    <t>14.2</t>
  </si>
  <si>
    <t>15</t>
  </si>
  <si>
    <t>15.1</t>
  </si>
  <si>
    <t>15.2</t>
  </si>
  <si>
    <t>15.3</t>
  </si>
  <si>
    <t>15.4</t>
  </si>
  <si>
    <t>15.5</t>
  </si>
  <si>
    <t>15.6</t>
  </si>
  <si>
    <t>15.7</t>
  </si>
  <si>
    <t>15.8</t>
  </si>
  <si>
    <t>15.9</t>
  </si>
  <si>
    <t>15.10</t>
  </si>
  <si>
    <t>15.11</t>
  </si>
  <si>
    <t>15.12</t>
  </si>
  <si>
    <t>15.13</t>
  </si>
  <si>
    <t>15.14</t>
  </si>
  <si>
    <t>16</t>
  </si>
  <si>
    <t>16.1</t>
  </si>
  <si>
    <t>16.2</t>
  </si>
  <si>
    <t>16.3</t>
  </si>
  <si>
    <t>16.4</t>
  </si>
  <si>
    <t>16.5</t>
  </si>
  <si>
    <t>16.6</t>
  </si>
  <si>
    <t>17</t>
  </si>
  <si>
    <t>17.1</t>
  </si>
  <si>
    <t>Nebelscheinwerfer in LED Technik</t>
  </si>
  <si>
    <t>Lieferung und Einbau von drei Ladegeräten für Handlampen (Typ Adalit L3000) gem. Beladeliste.</t>
  </si>
  <si>
    <t>Anzahl</t>
  </si>
  <si>
    <t>Das PTLF muss allen Anforderungen an die DIN EN 1846-1 und DIN EN 1846-2 entsprechen. Die Gesamtmasse darf die Obergrenze der dem Fahrzeug zugeordneten unterteilten Massenklasse nach DIN SPEC 14502-1 nicht überschreiten.</t>
  </si>
  <si>
    <r>
      <rPr>
        <b/>
        <sz val="12"/>
        <color theme="1"/>
        <rFont val="Arial"/>
        <family val="2"/>
      </rPr>
      <t>Maße:</t>
    </r>
    <r>
      <rPr>
        <sz val="12"/>
        <color theme="1"/>
        <rFont val="Arial"/>
        <family val="2"/>
      </rPr>
      <t xml:space="preserve"> Die maximalen Fahrzeugmaße sind einzuhalten. Max. Länge: 10.000 mm, max. Breite: 2.550 mm, max. Höhe mit Aufbau: 3.800 mm. Radstand und Überhang sind mit dem Aufbauer abzustimmen.</t>
    </r>
  </si>
  <si>
    <t>Leistungsbeschreibung für ein Pulver-Tanklöschfahrzeug</t>
  </si>
  <si>
    <r>
      <rPr>
        <b/>
        <sz val="12"/>
        <color theme="1"/>
        <rFont val="Arial"/>
        <family val="2"/>
      </rPr>
      <t>Masse:</t>
    </r>
    <r>
      <rPr>
        <sz val="12"/>
        <color theme="1"/>
        <rFont val="Arial"/>
        <family val="2"/>
      </rPr>
      <t xml:space="preserve"> Das Fahrzeug ist technisch auf eine Gesamtmasse von 26.000 kg auszulegen.</t>
    </r>
  </si>
  <si>
    <r>
      <t xml:space="preserve">technisch zulässige Achslast der </t>
    </r>
    <r>
      <rPr>
        <b/>
        <sz val="12"/>
        <color theme="1"/>
        <rFont val="Arial"/>
        <family val="2"/>
      </rPr>
      <t>Vorderachse</t>
    </r>
    <r>
      <rPr>
        <sz val="12"/>
        <color theme="1"/>
        <rFont val="Arial"/>
        <family val="2"/>
      </rPr>
      <t xml:space="preserve"> mind. 7.500kg</t>
    </r>
  </si>
  <si>
    <t>Reifengröße mind. 315/70R19,5, passend zum Fahrzeug und Einsatzzweck</t>
  </si>
  <si>
    <t>1. Hinterachse zwillingsbereift</t>
  </si>
  <si>
    <t>Einbau und Lieferung eines Infotainmentsystem (DAB+) mit Dachantenne und Lautsprecher sowie Freisprecheinrichtung Bluetooth für Mobiltelefone. Im Infotainmentsystem integrierte Systeme sind zulässig.</t>
  </si>
  <si>
    <t>Lieferung und Montage nach Absprache in der Baubesprechung von zwei Stück Arbeitsscheinwerfern im oberen Frontbereich, separat von innen schaltbar und zusammen mit der Umfeldbeleuchtung in LED Ausführung. Mit Kontrolleuchte ausgeführt.</t>
  </si>
  <si>
    <t>Mind. 2 USB-C Steckdosen 5V, mind. 2A im Armaturenbrett</t>
  </si>
  <si>
    <r>
      <rPr>
        <b/>
        <sz val="12"/>
        <color theme="1"/>
        <rFont val="Arial"/>
        <family val="2"/>
      </rPr>
      <t>LKW Fahrgestell, Diesel, Linkslenker, Massenklasse S, Straßenantrieb Kategorie 1 (straßenfähig) 6x2*4 nach DIN EN 1846-1 und DIN EN 1846-2</t>
    </r>
    <r>
      <rPr>
        <sz val="12"/>
        <color theme="1"/>
        <rFont val="Arial"/>
        <family val="2"/>
      </rPr>
      <t>, geeignet zum Aufbau eines Pulver-Tanklöschfahrzeug ähnlich DIN 14530-21 und nach Technischer Richtlinie für Feuerwehrfahrzeuge Rheinland-Pfalz. Bau- und Zulassungsvorschriften wie StVZO, FZV und EU- Richtlinien UVV- Fahrzeuge (DGUV Vorschrift 70) sind einzuhalten.</t>
    </r>
  </si>
  <si>
    <t>Die Funktion Tank füllen mit Pumpe muss durch betätigen nur eines Bedienhebels, ohne zusätzliche Schalter o. ä. möglich sein. Hierbei ist durch den Einbau eines Rückflussverhinderers oder vergleichbar (z. B. freier Einlauf in den Löschwassertank) der Trinkwasserschutz sicherzustellen (DVGW Blatt 405)</t>
  </si>
  <si>
    <t>Das Bedienfeld der Feuerlöschkreiselpumpe soll über ein 10" Display mit bis zu 20 Funktionstasten realisiert werden. Dabei können die Funktionstasten mit einer Kombination aus Farbensprache, Piktogrammen und Klartext beschriftet sein. Eine Hintergrundbeleuchtung mittels LED-Technologie ist vorzusehen. Die Bedienung der Funktionstasten mit Feuerwehrhandschuhen muss möglich sein.</t>
  </si>
  <si>
    <t>Ein Abgang für den Dachmonitor mit pneumatisch oder elektrisch angetriebenem Absperrorgan ist einzubauen. Schaltung des Absperrorgans vom Pumpenbedienstand, der Fernbedineung des Dachmonitors und vom Notbedinestand des Dachmonitors aus.</t>
  </si>
  <si>
    <t>Lieferung und Montage eine Schnellangriffseinrichtung inkl. Druckschlauch-S (DN25)
- der Einbau erfolgt im hintersten rechten Geräteraum
Schnellangriffs-Schlauchhaspel mit 50m formfesten Druckschlauch, DN 25, betriebsbereit mit C-Kupplung an FPN angeschlossen (Druckschlauch mit beidseitige C-Kupplung).
- Ausführung als Festeinbau (keine Schwenklagerung) mit Abweiser bzw. mit Schlauchfenster und Abweiser zum Schutz des Aufbaus bei seitlichem Abziehen des Druckschlauchs
- Halterung für angeschlossenes Hohlstrahlrohr (AWG Turbotwist TTC) mit Entwässerungsablauf ins Freie für restwasser
- Schlauchhaspel mit Bremse
- Wasserauffangwann unterhalb des Schnellangriffs mit selbsttätiger Entwässerung unter den Aufbau.</t>
  </si>
  <si>
    <t>Maschinelle Aufrolleinrichtung mit Bedienung über Fußpedal sowie Handkurbel (Notbetrieb) für die Schnellangriffseinrichtung.</t>
  </si>
  <si>
    <t>Lieferung eines Druckschlauch S (DN25), 50m, mit beidseitigem Einband und C-Kupplung</t>
  </si>
  <si>
    <t>Verrohrrung des Schaum-/Wasserwerfers von der Pumpe bis zum Werfer ausgelegt für maximale Durchflussmenge des gewählten Werfers.</t>
  </si>
  <si>
    <t>Alle Geräteraumverschlüsse sowie die Klappe am Heck sind mit einer berührungslosen Schließkontrolle mit Anzeige auf einem zentralen Display in der Fahrerkabine auszustatten.</t>
  </si>
  <si>
    <t>Lagerung für eine 4-teilige-Steckleiter aus Aluminium
Leiterlagerung auf dem Geräteraumdach nach Absprache mit dem AG. Die Leiter muss mittels geeigneter Maßnahme sicher und ohne mechanische Belastung vom Dach gegeben werden können. Dies kann z. B. durch eine Ablaufrolle oder vergleichbares erfolgen. Die Ablaufrolle darf den Aufstieg zum Dach nicht blockieren, ggf. ist die Rolle schwenkbar auszuführen. Ein Rutschen der Leiter beim Heruntergeben über die Aufbaudachkante ist nicht zulässig.</t>
  </si>
  <si>
    <t>Lieferung und Einbau eines Rückfahrwarners, automatisch beim einlegen des Rückwärtsganges aktiviert, abschaltbar aus der Fahrerkabine.</t>
  </si>
  <si>
    <t>10.17</t>
  </si>
  <si>
    <t>Geräteräume abschließbar</t>
  </si>
  <si>
    <t>8.11</t>
  </si>
  <si>
    <t>Blendfreie Umfeldbeleuchtung in LED Technik an den Seiten und am Heck (ca. 5m Radius) mit einem Lichtstrom von mind. 29.000 Lumen pro Seite. Schaltbar aus der Fahrerkabine und vom Bedienstand der Pumpe (mind. IP 67).</t>
  </si>
  <si>
    <t>Elektrische Warnanlage (Frontblitzleuchten) in LED Technik. Einbau im unteren Bereich des Kühlergrills. Separat abschaltbar.
LED Leuchten mit mindestens folgenden Merkmalen: Warnwirkung  &gt; 500 Candela , synchronisieren möglich , Unempfindlichkeit gegen Hochdruck- bzw. Dampfstrahlreinigung, Zulassung nach ECE-R 65. (Hänsch Sputnik Hybrid oder vergleichbar)</t>
  </si>
  <si>
    <t>Lieferung und Einbau einer Tetra/GPS-Kombiantenne und Anschluss an das MRT SCG2229 MRT. Eine Revisionsöffnung ist vorzusehen.</t>
  </si>
  <si>
    <t>Einbau und Anschluss von einem Funkgerät für den Digitalfunk (Fa. Sepura). Das Funkgerät wird vom Auftraggeber geliefert, alle Kabel, Halterungen, Spannungswandler und Stecker müssen vom Aufbauhersteller beigestellt und eingebaut werden (Fa. Sepura). Beistellung bestehend aus einem Stück SE- Gerät Sepura MRT SCG2229 MRT und zwei Stück HBC 3 Bedienteil (1x Fahrerraum, 1x Pumpenbedienstand). Das Gerät muss für Servicezwecke und zur Programmierung leicht zugängig sein.</t>
  </si>
  <si>
    <t>Lieferung und Einbau eines regelbaren Lautsprechers für Digitalfunk im Fahrerraum, im Bereich des Beifahrers oberhalb des Armaturenbrettes. Alternativ können die Lautsprecher vom Infotainmentsystem genutzt werden.</t>
  </si>
  <si>
    <t>Bei Abholung 100% gefüllter Kraftstofftank, Zusatzmittel (AdBlue, Öl etc.) und Löschmittel (Wasser/Schaum/Pulver).</t>
  </si>
  <si>
    <r>
      <t xml:space="preserve">Für das fertiggestellte und betriebsbereite Fahrzeug ist eine </t>
    </r>
    <r>
      <rPr>
        <b/>
        <sz val="12"/>
        <rFont val="Arial"/>
        <family val="2"/>
      </rPr>
      <t>Multiplikatoreneinweisung</t>
    </r>
    <r>
      <rPr>
        <sz val="12"/>
        <rFont val="Arial"/>
        <family val="2"/>
      </rPr>
      <t xml:space="preserve"> durch den Aufbauhersteller am Standort des Auftraggebers zu leisten. Die hierzu notwendigen Unterlagen für die Schulung sind dem Auftraggeber auszuhändigen. Für </t>
    </r>
    <r>
      <rPr>
        <b/>
        <sz val="12"/>
        <rFont val="Arial"/>
        <family val="2"/>
      </rPr>
      <t>insgesamt 8</t>
    </r>
    <r>
      <rPr>
        <sz val="12"/>
        <rFont val="Arial"/>
        <family val="2"/>
      </rPr>
      <t xml:space="preserve"> Personen. Ziel ist es die Teilnehmer in die neu erworben Technik einzuweisen, das Zusammenspiel der technischen Komponenten zu verstehen und wissen wie man mit ihnen arbeitet.</t>
    </r>
  </si>
  <si>
    <t xml:space="preserve">Auf- und Ausbau des unter 1. beschriebenen Fahrgestells zu einem Pulver-Tanklöschfahrzeug.
</t>
  </si>
  <si>
    <t>3.9</t>
  </si>
  <si>
    <r>
      <t xml:space="preserve">Auf- und Ausbau des unter 1. beschriebenen Fahrgestells zu einem Pulver-Tanklöschfahrzeug.
</t>
    </r>
    <r>
      <rPr>
        <sz val="12"/>
        <rFont val="Arial"/>
        <family val="2"/>
      </rPr>
      <t xml:space="preserve">Es sind die unter 1. beschreibenen </t>
    </r>
    <r>
      <rPr>
        <b/>
        <sz val="12"/>
        <rFont val="Arial"/>
        <family val="2"/>
      </rPr>
      <t>Maße</t>
    </r>
    <r>
      <rPr>
        <sz val="12"/>
        <rFont val="Arial"/>
        <family val="2"/>
      </rPr>
      <t xml:space="preserve"> einzuhalten!
</t>
    </r>
    <r>
      <rPr>
        <b/>
        <sz val="12"/>
        <color theme="1"/>
        <rFont val="Arial"/>
        <family val="2"/>
      </rPr>
      <t>Gewicht:</t>
    </r>
    <r>
      <rPr>
        <sz val="12"/>
        <color theme="1"/>
        <rFont val="Arial"/>
        <family val="2"/>
      </rPr>
      <t xml:space="preserve"> Technisch ist das Fahrzeug auf ein zulässiges Gesamtgewicht von 26.000 kg auszulegen. Die technischen Richtlinien Rheinland-Pfalz sind einzuhalten. </t>
    </r>
  </si>
  <si>
    <t>Automatisiertes Schaltgetriebe, Getriebesoftwaremodus/Schaltverhalten für Einsatzfahrzzeuge als Standartmodus. Neutralisationsschalter zur Verhinderung des Einschaltens des Nebenantriebs bei eingelegtem Gang.</t>
  </si>
  <si>
    <t>Lieferung, und Einbau eines Schaum-/Wasserwerfers auf dem Aufbaudach. Geeignet um Wasser oder Schaum-Wassergemisch abzugeben.
- Durchflussmenge mindestens 8.000 ltr./min bei 10 bar
- Abgabe des Löschwassers über verstellbare Düse (Vollstrahl und
   Vernebelung des Wassers, Sprühstrahl)
- Abgabe von Wasser-/Schaummittelgemisch (unverschäumt und verschäumt)
- Drehbereich 360°
- Schwenkbereich 0° bis +70°
- Wurfweite Wasser/Wasser-Schaumgemisch 100m/90m
- automatische Oszillierfunktion</t>
  </si>
  <si>
    <t>13.8</t>
  </si>
  <si>
    <t>13.9</t>
  </si>
  <si>
    <t>Lieferung und Einbau einer passiven Halterung für ein Handsprechfunkgerät (Fa. Sepura) im Bereich des Beifahrer. Das Handsprechfunkgerät wird vom Auftraggeber geliefert.</t>
  </si>
  <si>
    <t>Lieferung und Montage von spritzwassergeschützten Staukästen am Fahrgestell mit gleichschließenden abschließbaren Klappen als Auftritt. Die Geräteräume sollen möglichst groß ausgeführt werden. Die Geräteräume müssen belüftet und mit einer umlaufenden Dichtung versehen sein. Belastbarkeit des Auftritt von mind. 300kg.</t>
  </si>
  <si>
    <t>Lieferung, Montage und Anschluss einer Bedieneinheit der Warnanlage als Bedienfeld über ein 10" Display mit bis zu 20 Funktionstasten. Dabei können die Funktionstasten mit einer Kombination aus Farbensprache, Piktogrammen und Klartext beschriftet sein. Eine Hintergrundbeleuchtung mittels LED-Technologie ist vorzusehen. Hier müssen alle Funktionen schaltbar sein. Das Bedienfeld der Warnanlage ist so an das Armaturenbrett anzubauen, dass es ergonomisch vom Fahrersitz bedienbar ist. Über die Bedieneinheit sollen alle Funktionen der Signalanlage und des Aufbaus ausgeführt und kontrolliert werden sowie Zusatzfunktionen z.B. der Beleuchtung oder Funkhauptschalter.Die Anordnung der Schalter erfolgt nach Absprache mit dem AG.</t>
  </si>
  <si>
    <t>Lieferung und Einbau einer aktiven Halterung für ein Handsprechfunkgerät (Fa. Sepura) im Bereich des Fahrerplatz. Das Handsprechfunkgerät wird vom Auftraggeber geliefert. Sprachausgabe siehe Pos. 13.3</t>
  </si>
  <si>
    <t>Druckabgänge
Auf jeder Fahrzeugseite ist jeweils ein Druckabgang in der Dimension F150 mit einer abnehmbaren vorinstallierten Redurzierung auf Storz-A sowie zwei weitern Abgängen Storz-B vorzusehen. Die Druckabgänge sind jeweils mit einem Klappenventil mit Spindelantrieb und einer Festkupplung mit Blindkupplung zu versehen. Die Entleerung der Druckleitungen ist jeweils unter das Fahrzeug zu führen.</t>
  </si>
  <si>
    <t>Druckeingänge
Auf jeder Fahrzeugseite ist ein Druckeingang in der Dimension F150 mit einem Klappenventil mit Spindelantrieb und einer Festkupplung mit Blindkupplung vorzusehen. Die Entleerung der Einspeiseleitung ist jeweils unter das Fahrzeug geführt.</t>
  </si>
  <si>
    <t>Kopf-/Seitenairbags für den Fahrer. Verzicht auf den Seitenairbag auf der Beifahrerseite bedingt durch den Einbau von einem Atemschutzsitz.</t>
  </si>
  <si>
    <r>
      <t xml:space="preserve">Die Schaltung von nachfolgenden Funktionen soll automatisch bei Aktivierung des </t>
    </r>
    <r>
      <rPr>
        <b/>
        <sz val="12"/>
        <color rgb="FF000000"/>
        <rFont val="Arial"/>
        <family val="2"/>
      </rPr>
      <t>Einsatzstellentasters</t>
    </r>
    <r>
      <rPr>
        <sz val="12"/>
        <color indexed="8"/>
        <rFont val="Arial"/>
        <family val="2"/>
      </rPr>
      <t xml:space="preserve"> erfolgen. Die Bedienung muss im Fahrerhaus möglich sein. 
- Warnblinkanlage ein (sofern fahrgestellseitig freigegeben)
- Frontblitzer aus 
- Umfeldbeleuchtung ein 
- Heckabsicherung ein
Sämtliche Funktionen sollen einzeln wieder abwählbar sein. Die Funktionen sollen bis zu einer Geschwindigkeit von ca. 20  km/h gegeben sein. </t>
    </r>
  </si>
  <si>
    <r>
      <rPr>
        <b/>
        <sz val="12"/>
        <color theme="1"/>
        <rFont val="Arial"/>
        <family val="2"/>
      </rPr>
      <t xml:space="preserve">LKW Fahrgestell, Diesel, Linkslenker, Massenklasse S, Straßenantrieb Kategorie 1 (straßenfähig) 6x2*4 nach DIN EN 1846-1 und DIN EN 1846-2, </t>
    </r>
    <r>
      <rPr>
        <sz val="12"/>
        <color theme="1"/>
        <rFont val="Arial"/>
        <family val="2"/>
      </rPr>
      <t xml:space="preserve">geeignet zum Aufbau eines Pulver-Tanklöschfahrzeug ähnlich DIN 14530-21 und nach Technischer Richtlinie für Feuerwehrfahrzeuge Rheinland-Pfalz. Bau- und Zulassungsvorschriften wie StVZO, FZV und EU- Richtlinien UVV- Fahrzeuge (DGUV Vorschrift 70) sind einzuhalten.
</t>
    </r>
  </si>
  <si>
    <t>Zu Pos. 1.21:</t>
  </si>
  <si>
    <t>2. Hinterachse als lenk- und liftbare Nachlaufachse, singlebereift</t>
  </si>
  <si>
    <t>Einzelsitz für 1. Beifahrer (rechts) Höhe, Neigung (Rückenlehne und
Sitzfläche) und Längsrichtung verstellbar. Sitz mit Dreipunkt-Automatiksicherheitsgurt. Sitzbezüge leicht zu reinigen (dunkle Textilausführung)</t>
  </si>
  <si>
    <t>Einzelkomfortsitz für Beifahrer, geeignet zur Aufnahme von einem Atemschutzgerät (Bostromsitz oder vergleichbar), Höhe und Längsrichtung verstellbar. Sitz mit Dreipunkt-Automatiksicherheitsgurt. Sitzbezüge leicht zu reinigen (dunkle Textilausführung)</t>
  </si>
  <si>
    <t>Die nachfolgend aufgeführten Bedien- und Kontrollelemente müssen enthalten sein:
- Eingangs-/Ausgangsdruck
- Tankfülldruck
- Drehzahl der FPN
- Betriebsstundenzähler FPN
- vollautomatische Druckregulierung
- Füllstandsanzeige Löschwassertank
- Füllstandsanzeige Schaummitteltank
- Anzeige für Getriebe-"Neutralstellung"
- Ein/Aus für Pumenbetrieb
- Druckluftdruckanzeige für den zur Pumpenbedineunge relevanten
   Druckluftkreis
- Motor Start/Stop
- Ein/Aus Umfeldbeleuchtung
- Ein/Aus Verkehrswarnanlage</t>
  </si>
  <si>
    <t>Rückfahrkamera (nach GSR24), automatisch beim einlegen des Rückwärtsgangs aktivert, Anzeige des Bildes auf dem Infotainmainsystem in der Fahrerkabine</t>
  </si>
  <si>
    <t>Schleuderketten an der Hinterachse angepasst an den Aufbau und den Verwendungszweck als Feuerwehrfahrzeug. (VBG OnSpot oder vergleichbar)</t>
  </si>
  <si>
    <t>(MMr) Diskussion: ist es sinnvoll eine Sonderzulassung für eine GM 27.000kg zu erwirken/verfolgen?</t>
  </si>
  <si>
    <r>
      <t>Die Tankbefestigung muss wartungsfrei sein.</t>
    </r>
    <r>
      <rPr>
        <sz val="12"/>
        <color theme="1"/>
        <rFont val="Arial"/>
        <family val="2"/>
      </rPr>
      <t>Tankbefestigungen die einen wiederkehrenden Austausch von Bauteilen erfordert, z.B. Zurrgurte, sind nicht zulässig.</t>
    </r>
  </si>
  <si>
    <t>Die nutzbare Löschwassermenge ist größtmöglich und unter Bachtung der Gewichtsbilnanz auszulegen. Es soll so viel Wasser wie möglich mitgeführt werden. Das absolute Volumen ist mit dem Auftraggeber abzustimmen.</t>
  </si>
  <si>
    <t>Einbau von zwei geteilten Warnbalken (Dachkennleuchten) und der Sondersignalanlage auf dem Dach über dem Fahrerhaus, Kennleuchten in LED- Technik. LED Leuchten mit mindestens folgenden Merkmalen: Warnwirkung &gt; 500 Candela, synchronisieren möglich, Unempfindlichkeit gegen Hochdruck- bzw.  Dampfstrahlreinigung. Zusätzlich ausgestattet mit Zusatzblitzer, Powerblitz, Alley -Lights, automatische Tag-/Nacht-Umschaltung. Genaue Bestückung nach Absprache mit dem AG. (Hänsch Typ DBS 850 Breite: 650 mm oder vergleichbar).</t>
  </si>
  <si>
    <t>Option:
Lieferung und Einbau einer Pump-&amp;-Roll-Funktion (Wasserabgabe/Pumpenbetrieb während des Fahrens). Die Pump-&amp;-Roll-Funktion muss vom Fahrer bereits während der Anfahrt aktiviert werden können, d.h. einschalten und bedienen der Pumpensteuerung vom Fahrerplatz aus muss möglich sein. Die Funktion muss so programmiert sein, dass die Wasserabgabe bei Schrittgeschwindigkeit möglich ist („löschen und gehen“).</t>
  </si>
  <si>
    <t>Einzelsitz für 2. Beifahrer (Mitte) Neigung (Rückenlehne und
Sitzfläche) verstellbar. Sitz mit Dreipunkt-Automatiksicherheitsgurt. Sitzbezüge leicht zu reinigen (dunkle Textilausführung)</t>
  </si>
  <si>
    <t>Atemanschluss G1 Maske: G1-C-M-2-M-E-R-W</t>
  </si>
  <si>
    <t>CFK- Flasche: MSA 6,8l CFK- Flasche, Art. Nr. 10170116</t>
  </si>
  <si>
    <t>Atemschutzüberwachungstafel Dräger Regis 300</t>
  </si>
  <si>
    <t xml:space="preserve">Pos. </t>
  </si>
  <si>
    <t>Beschreibung</t>
  </si>
  <si>
    <t>1</t>
  </si>
  <si>
    <t>Gesamtpreis Brutto 
bei 19% MwSt.</t>
  </si>
  <si>
    <t>Gesamtpreis Netto</t>
  </si>
  <si>
    <t>Einzelpreis Netto</t>
  </si>
  <si>
    <t>MSA 10 Meter Verlängerungsschlauch, Art. Nr. D4066848;  mit Gürtelanschlussstück, Art. Nr. D4066803 und Gürtel, Art. Nr. D3043918. Mit Lungenautomat MSA M1 ESA long</t>
  </si>
  <si>
    <t>Brandfluchthauben, Typ: Dräger Parat 5510 ohne Umverpackung</t>
  </si>
  <si>
    <t>Maskentragebehälter (Typ MSA Auer Advantage), Art . Nr. 10026179</t>
  </si>
  <si>
    <t>Sicherheitstrupptasche MSA mit Lungenautomat MSA M1 ESA long, komplett ohne Flasche, Art. Nr, 10103749</t>
  </si>
  <si>
    <t xml:space="preserve">Arbeitsluftflasche 6 Liter, Stahl, Ventil Aus- oder Abströmsicherung, 5 Stück mit Vetter Ventilschutz </t>
  </si>
  <si>
    <t>CSA-Verlängerung: Atemluftschlauch mit Flatface-Kupplung und Euronippel, 2 m, Hersteller Tesimax, Art. Nr. 9000-004</t>
  </si>
  <si>
    <r>
      <t xml:space="preserve">Atemgerät, ohne Atemanschluss:  
MSA, M1 PA: M1-WO-C4-BSO-BR-TM-AM-GA-S4-IN-J2-KN-LN-HE-NN-DE-PN; </t>
    </r>
    <r>
      <rPr>
        <b/>
        <u/>
        <sz val="11"/>
        <color rgb="FF3F3F3F"/>
        <rFont val="Arial"/>
        <family val="2"/>
      </rPr>
      <t>mit Lungenautomat:</t>
    </r>
    <r>
      <rPr>
        <b/>
        <sz val="11"/>
        <color rgb="FF3F3F3F"/>
        <rFont val="Arial"/>
        <family val="2"/>
      </rPr>
      <t xml:space="preserve"> MSA M1 LA: M1 LA ESA Short, Art. Nr. 10207754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</si>
</sst>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 &quot;€&quot;"/>
  </numFmts>
  <fonts count="57" x14ac:knownFonts="1">
    <font>
      <sz val="11"/>
      <color theme="1"/>
      <name val="Calibri"/>
      <family val="2"/>
      <scheme val="minor"/>
    </font>
    <font>
      <sz val="11"/>
      <color theme="1"/>
      <name val="Arial"/>
      <family val="2"/>
    </font>
    <font>
      <sz val="12"/>
      <color theme="1"/>
      <name val="Calibri"/>
      <family val="2"/>
      <scheme val="minor"/>
    </font>
    <font>
      <sz val="12"/>
      <color theme="1"/>
      <name val="Calibri"/>
      <family val="2"/>
      <scheme val="minor"/>
    </font>
    <font>
      <sz val="10"/>
      <color theme="1"/>
      <name val="Arial"/>
      <family val="2"/>
    </font>
    <font>
      <sz val="8"/>
      <name val="Calibri"/>
      <family val="2"/>
    </font>
    <font>
      <b/>
      <sz val="12"/>
      <color indexed="8"/>
      <name val="Arial"/>
      <family val="2"/>
    </font>
    <font>
      <sz val="12"/>
      <color indexed="8"/>
      <name val="Arial"/>
      <family val="2"/>
    </font>
    <font>
      <sz val="12"/>
      <name val="Arial"/>
      <family val="2"/>
    </font>
    <font>
      <sz val="12"/>
      <color theme="1"/>
      <name val="Arial"/>
      <family val="2"/>
    </font>
    <font>
      <sz val="12"/>
      <color rgb="FFFF0000"/>
      <name val="Arial"/>
      <family val="2"/>
    </font>
    <font>
      <sz val="12"/>
      <color rgb="FF000000"/>
      <name val="Arial"/>
      <family val="2"/>
    </font>
    <font>
      <sz val="11"/>
      <color theme="1"/>
      <name val="Calibri"/>
      <family val="2"/>
      <scheme val="minor"/>
    </font>
    <font>
      <b/>
      <sz val="14"/>
      <color theme="1"/>
      <name val="Arial"/>
      <family val="2"/>
    </font>
    <font>
      <sz val="8"/>
      <color indexed="8"/>
      <name val="Arial"/>
      <family val="2"/>
    </font>
    <font>
      <b/>
      <sz val="14"/>
      <color indexed="8"/>
      <name val="Arial"/>
      <family val="2"/>
    </font>
    <font>
      <b/>
      <sz val="11"/>
      <color indexed="8"/>
      <name val="Arial"/>
      <family val="2"/>
    </font>
    <font>
      <sz val="11"/>
      <color theme="1"/>
      <name val="Arial"/>
      <family val="2"/>
    </font>
    <font>
      <b/>
      <sz val="10"/>
      <color indexed="8"/>
      <name val="Arial"/>
      <family val="2"/>
    </font>
    <font>
      <b/>
      <i/>
      <sz val="14"/>
      <color indexed="8"/>
      <name val="Arial"/>
      <family val="2"/>
    </font>
    <font>
      <sz val="10"/>
      <color indexed="8"/>
      <name val="Arial"/>
      <family val="2"/>
    </font>
    <font>
      <b/>
      <sz val="11"/>
      <color rgb="FFFF0000"/>
      <name val="Arial"/>
      <family val="2"/>
    </font>
    <font>
      <sz val="11"/>
      <color indexed="8"/>
      <name val="Arial"/>
      <family val="2"/>
    </font>
    <font>
      <u/>
      <sz val="11"/>
      <color indexed="8"/>
      <name val="Arial"/>
      <family val="2"/>
    </font>
    <font>
      <b/>
      <sz val="18"/>
      <color indexed="8"/>
      <name val="Arial"/>
      <family val="2"/>
    </font>
    <font>
      <b/>
      <sz val="12"/>
      <color theme="1"/>
      <name val="Arial"/>
      <family val="2"/>
    </font>
    <font>
      <b/>
      <sz val="11"/>
      <color theme="1"/>
      <name val="Arial"/>
      <family val="2"/>
    </font>
    <font>
      <sz val="11"/>
      <color indexed="8"/>
      <name val="Calibri"/>
      <family val="2"/>
      <charset val="1"/>
    </font>
    <font>
      <sz val="20"/>
      <color indexed="8"/>
      <name val="Arial"/>
      <family val="2"/>
    </font>
    <font>
      <b/>
      <sz val="11"/>
      <color rgb="FF000000"/>
      <name val="Arial"/>
      <family val="2"/>
    </font>
    <font>
      <b/>
      <u/>
      <sz val="12"/>
      <color theme="1"/>
      <name val="Calibri"/>
      <family val="2"/>
      <scheme val="minor"/>
    </font>
    <font>
      <sz val="8"/>
      <name val="Calibri"/>
      <family val="2"/>
      <scheme val="minor"/>
    </font>
    <font>
      <b/>
      <sz val="11"/>
      <color theme="1"/>
      <name val="Calibri"/>
      <family val="2"/>
      <scheme val="minor"/>
    </font>
    <font>
      <b/>
      <u/>
      <sz val="12"/>
      <color indexed="8"/>
      <name val="Arial"/>
      <family val="2"/>
    </font>
    <font>
      <b/>
      <sz val="8"/>
      <color indexed="8"/>
      <name val="Arial"/>
      <family val="2"/>
    </font>
    <font>
      <sz val="14"/>
      <color indexed="8"/>
      <name val="Arial"/>
      <family val="2"/>
    </font>
    <font>
      <b/>
      <sz val="12"/>
      <name val="Arial"/>
      <family val="2"/>
    </font>
    <font>
      <b/>
      <sz val="12"/>
      <color theme="1"/>
      <name val="Calibri"/>
      <family val="2"/>
      <scheme val="minor"/>
    </font>
    <font>
      <b/>
      <sz val="12"/>
      <color rgb="FF000000"/>
      <name val="Arial"/>
      <family val="2"/>
    </font>
    <font>
      <sz val="12"/>
      <color rgb="FF00B0F0"/>
      <name val="Arial"/>
      <family val="2"/>
    </font>
    <font>
      <b/>
      <sz val="12"/>
      <color rgb="FF00B0F0"/>
      <name val="Arial"/>
      <family val="2"/>
    </font>
    <font>
      <b/>
      <sz val="14"/>
      <name val="Arial"/>
      <family val="2"/>
    </font>
    <font>
      <sz val="14"/>
      <color theme="1"/>
      <name val="Calibri"/>
      <family val="2"/>
      <scheme val="minor"/>
    </font>
    <font>
      <b/>
      <sz val="14"/>
      <color theme="1"/>
      <name val="Calibri"/>
      <family val="2"/>
      <scheme val="minor"/>
    </font>
    <font>
      <u/>
      <sz val="12"/>
      <color theme="1"/>
      <name val="Arial"/>
      <family val="2"/>
    </font>
    <font>
      <sz val="6"/>
      <color theme="1"/>
      <name val="Arial"/>
      <family val="2"/>
    </font>
    <font>
      <b/>
      <u/>
      <sz val="14"/>
      <color indexed="8"/>
      <name val="Arial"/>
      <family val="2"/>
    </font>
    <font>
      <i/>
      <sz val="11"/>
      <name val="Arial"/>
      <family val="2"/>
    </font>
    <font>
      <i/>
      <sz val="11"/>
      <color theme="1"/>
      <name val="Arial"/>
      <family val="2"/>
    </font>
    <font>
      <sz val="8"/>
      <color theme="1"/>
      <name val="Arial"/>
      <family val="2"/>
    </font>
    <font>
      <i/>
      <sz val="10"/>
      <color theme="1"/>
      <name val="Arial"/>
      <family val="2"/>
    </font>
    <font>
      <i/>
      <sz val="8"/>
      <color theme="1"/>
      <name val="Arial"/>
      <family val="2"/>
    </font>
    <font>
      <sz val="6"/>
      <color indexed="8"/>
      <name val="Arial"/>
      <family val="2"/>
    </font>
    <font>
      <sz val="6"/>
      <color rgb="FFFFFF00"/>
      <name val="Arial"/>
      <family val="2"/>
    </font>
    <font>
      <b/>
      <sz val="11"/>
      <color rgb="FF3F3F3F"/>
      <name val="Calibri"/>
      <family val="2"/>
      <scheme val="minor"/>
    </font>
    <font>
      <b/>
      <sz val="11"/>
      <color rgb="FF3F3F3F"/>
      <name val="Arial"/>
      <family val="2"/>
    </font>
    <font>
      <b/>
      <u/>
      <sz val="11"/>
      <color rgb="FF3F3F3F"/>
      <name val="Arial"/>
      <family val="2"/>
    </font>
  </fonts>
  <fills count="22">
    <fill>
      <patternFill patternType="none"/>
    </fill>
    <fill>
      <patternFill patternType="gray125"/>
    </fill>
    <fill>
      <patternFill patternType="solid">
        <fgColor theme="0"/>
        <bgColor indexed="64"/>
      </patternFill>
    </fill>
    <fill>
      <patternFill patternType="solid">
        <fgColor indexed="31"/>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2F2F2"/>
      </patternFill>
    </fill>
    <fill>
      <patternFill patternType="solid">
        <fgColor theme="9" tint="0.39997558519241921"/>
        <bgColor indexed="64"/>
      </patternFill>
    </fill>
    <fill>
      <patternFill patternType="solid">
        <fgColor rgb="FFF2F2F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style="thin">
        <color rgb="FF3F3F3F"/>
      </right>
      <top style="thin">
        <color rgb="FF3F3F3F"/>
      </top>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s>
  <cellStyleXfs count="5">
    <xf numFmtId="0" fontId="0" fillId="0" borderId="0"/>
    <xf numFmtId="0" fontId="12" fillId="0" borderId="0"/>
    <xf numFmtId="0" fontId="4" fillId="3" borderId="0" applyNumberFormat="0" applyBorder="0" applyAlignment="0" applyProtection="0"/>
    <xf numFmtId="0" fontId="27" fillId="0" borderId="0"/>
    <xf numFmtId="0" fontId="54" fillId="19" borderId="24" applyNumberFormat="0" applyAlignment="0" applyProtection="0"/>
  </cellStyleXfs>
  <cellXfs count="319">
    <xf numFmtId="0" fontId="0" fillId="0" borderId="0" xfId="0"/>
    <xf numFmtId="0" fontId="7" fillId="0" borderId="1" xfId="0" applyFont="1" applyBorder="1" applyAlignment="1">
      <alignment horizontal="center" vertical="center" wrapText="1"/>
    </xf>
    <xf numFmtId="0" fontId="7" fillId="0" borderId="0" xfId="0" applyFont="1" applyAlignment="1">
      <alignment horizontal="left" wrapText="1" shrinkToFit="1"/>
    </xf>
    <xf numFmtId="0" fontId="7" fillId="0" borderId="0" xfId="0" applyFont="1" applyAlignment="1">
      <alignment horizontal="center" vertical="center" wrapText="1" shrinkToFit="1"/>
    </xf>
    <xf numFmtId="0" fontId="7" fillId="0" borderId="0" xfId="0" applyFont="1" applyAlignment="1" applyProtection="1">
      <alignment horizontal="left" wrapText="1" shrinkToFit="1"/>
      <protection locked="0"/>
    </xf>
    <xf numFmtId="0" fontId="7" fillId="0" borderId="0" xfId="0" applyFont="1" applyAlignment="1">
      <alignment horizontal="left" vertical="center" wrapText="1" shrinkToFit="1"/>
    </xf>
    <xf numFmtId="49" fontId="9" fillId="2" borderId="1" xfId="0" applyNumberFormat="1" applyFont="1" applyFill="1" applyBorder="1" applyAlignment="1">
      <alignment horizontal="left" vertical="center" wrapText="1" indent="1"/>
    </xf>
    <xf numFmtId="49" fontId="18" fillId="6" borderId="1" xfId="0" applyNumberFormat="1" applyFont="1" applyFill="1" applyBorder="1" applyAlignment="1">
      <alignment horizontal="center" vertical="center" wrapText="1" shrinkToFit="1" readingOrder="1"/>
    </xf>
    <xf numFmtId="0" fontId="20" fillId="0" borderId="0" xfId="0" applyFont="1" applyAlignment="1">
      <alignment horizontal="left" wrapText="1" shrinkToFit="1" readingOrder="1"/>
    </xf>
    <xf numFmtId="0" fontId="7" fillId="0" borderId="0" xfId="0" applyFont="1" applyAlignment="1">
      <alignment horizontal="left" wrapText="1" shrinkToFit="1" readingOrder="1"/>
    </xf>
    <xf numFmtId="49" fontId="7" fillId="0" borderId="1" xfId="0" applyNumberFormat="1" applyFont="1" applyBorder="1" applyAlignment="1">
      <alignment horizontal="center" vertical="center" wrapText="1" shrinkToFit="1" readingOrder="1"/>
    </xf>
    <xf numFmtId="49" fontId="7" fillId="0" borderId="1" xfId="0" applyNumberFormat="1" applyFont="1" applyBorder="1" applyAlignment="1">
      <alignment horizontal="center" vertical="center" wrapText="1" readingOrder="1"/>
    </xf>
    <xf numFmtId="0" fontId="7" fillId="0" borderId="1" xfId="0" applyFont="1" applyBorder="1" applyAlignment="1">
      <alignment horizontal="left" wrapText="1" shrinkToFit="1" readingOrder="1"/>
    </xf>
    <xf numFmtId="0" fontId="7" fillId="0" borderId="1" xfId="0" applyFont="1" applyBorder="1" applyAlignment="1">
      <alignment horizontal="left" vertical="center" wrapText="1" indent="1" shrinkToFit="1" readingOrder="1"/>
    </xf>
    <xf numFmtId="0" fontId="8" fillId="0" borderId="1" xfId="0" applyFont="1" applyBorder="1" applyAlignment="1">
      <alignment horizontal="left" vertical="center" wrapText="1" indent="1" readingOrder="1"/>
    </xf>
    <xf numFmtId="0" fontId="8" fillId="0" borderId="1" xfId="0" applyFont="1" applyBorder="1" applyAlignment="1">
      <alignment horizontal="left" vertical="center" wrapText="1" indent="1" shrinkToFit="1" readingOrder="1"/>
    </xf>
    <xf numFmtId="49" fontId="7" fillId="0" borderId="0" xfId="0" applyNumberFormat="1" applyFont="1" applyAlignment="1">
      <alignment horizontal="center" vertical="top" wrapText="1" shrinkToFit="1" readingOrder="1"/>
    </xf>
    <xf numFmtId="0" fontId="7" fillId="0" borderId="0" xfId="0" applyFont="1" applyAlignment="1">
      <alignment horizontal="left" vertical="top" wrapText="1" shrinkToFit="1" readingOrder="1"/>
    </xf>
    <xf numFmtId="49" fontId="17" fillId="0" borderId="1" xfId="0" applyNumberFormat="1" applyFont="1" applyBorder="1" applyAlignment="1">
      <alignment horizontal="center" vertical="center"/>
    </xf>
    <xf numFmtId="0" fontId="22" fillId="0" borderId="1" xfId="0" applyFont="1" applyBorder="1" applyAlignment="1">
      <alignment horizontal="left" vertical="center" wrapText="1" indent="1" readingOrder="1"/>
    </xf>
    <xf numFmtId="0" fontId="22" fillId="0" borderId="1" xfId="0" applyFont="1" applyBorder="1" applyAlignment="1">
      <alignment horizontal="left" vertical="center" wrapText="1" indent="1" shrinkToFit="1"/>
    </xf>
    <xf numFmtId="0" fontId="0" fillId="0" borderId="0" xfId="0" applyAlignment="1">
      <alignment horizontal="center"/>
    </xf>
    <xf numFmtId="0" fontId="17" fillId="0" borderId="1" xfId="0" applyFont="1" applyBorder="1" applyAlignment="1">
      <alignment horizontal="left" vertical="center" wrapText="1" indent="1"/>
    </xf>
    <xf numFmtId="0" fontId="7" fillId="0" borderId="7" xfId="0" applyFont="1" applyBorder="1" applyAlignment="1">
      <alignment horizontal="left" vertical="top" wrapText="1" shrinkToFit="1" readingOrder="1"/>
    </xf>
    <xf numFmtId="0" fontId="28" fillId="0" borderId="6" xfId="0" applyFont="1" applyBorder="1" applyAlignment="1">
      <alignment horizontal="center" vertical="center" wrapText="1" shrinkToFit="1" readingOrder="1"/>
    </xf>
    <xf numFmtId="0" fontId="0" fillId="0" borderId="0" xfId="0" applyAlignment="1">
      <alignment horizontal="center" vertical="center" wrapText="1"/>
    </xf>
    <xf numFmtId="49" fontId="15" fillId="8" borderId="2" xfId="0" applyNumberFormat="1" applyFont="1" applyFill="1" applyBorder="1" applyAlignment="1">
      <alignment horizontal="center" vertical="center" wrapText="1" shrinkToFit="1" readingOrder="1"/>
    </xf>
    <xf numFmtId="49" fontId="15" fillId="8" borderId="1" xfId="0" applyNumberFormat="1" applyFont="1" applyFill="1" applyBorder="1" applyAlignment="1">
      <alignment horizontal="center" vertical="center" wrapText="1" shrinkToFit="1" readingOrder="1"/>
    </xf>
    <xf numFmtId="49" fontId="15" fillId="8" borderId="1" xfId="0" applyNumberFormat="1" applyFont="1" applyFill="1" applyBorder="1" applyAlignment="1">
      <alignment horizontal="center" vertical="center" wrapText="1" readingOrder="1"/>
    </xf>
    <xf numFmtId="49" fontId="7" fillId="0" borderId="1" xfId="0" applyNumberFormat="1" applyFont="1" applyBorder="1" applyAlignment="1">
      <alignment horizontal="left" vertical="center" wrapText="1" indent="1" shrinkToFit="1" readingOrder="1"/>
    </xf>
    <xf numFmtId="49" fontId="24" fillId="0" borderId="1" xfId="0" applyNumberFormat="1" applyFont="1" applyBorder="1" applyAlignment="1">
      <alignment horizontal="center" vertical="center" wrapText="1" shrinkToFit="1" readingOrder="1"/>
    </xf>
    <xf numFmtId="49" fontId="15" fillId="9" borderId="1" xfId="0" applyNumberFormat="1" applyFont="1" applyFill="1" applyBorder="1" applyAlignment="1">
      <alignment horizontal="center" vertical="center" wrapText="1" shrinkToFit="1" readingOrder="1"/>
    </xf>
    <xf numFmtId="49" fontId="6" fillId="9" borderId="2" xfId="0" applyNumberFormat="1" applyFont="1" applyFill="1" applyBorder="1" applyAlignment="1">
      <alignment horizontal="center" vertical="center" wrapText="1" shrinkToFit="1" readingOrder="1"/>
    </xf>
    <xf numFmtId="49" fontId="24" fillId="9" borderId="1" xfId="0" applyNumberFormat="1" applyFont="1" applyFill="1" applyBorder="1" applyAlignment="1">
      <alignment horizontal="center" vertical="center" wrapText="1" shrinkToFit="1" readingOrder="1"/>
    </xf>
    <xf numFmtId="49" fontId="24" fillId="10" borderId="1" xfId="0" applyNumberFormat="1" applyFont="1" applyFill="1" applyBorder="1" applyAlignment="1">
      <alignment horizontal="center" vertical="center" wrapText="1" shrinkToFit="1" readingOrder="1"/>
    </xf>
    <xf numFmtId="49" fontId="6" fillId="10" borderId="2" xfId="0" applyNumberFormat="1" applyFont="1" applyFill="1" applyBorder="1" applyAlignment="1">
      <alignment horizontal="center" vertical="center" wrapText="1" shrinkToFit="1" readingOrder="1"/>
    </xf>
    <xf numFmtId="49" fontId="15" fillId="10" borderId="1" xfId="0" applyNumberFormat="1" applyFont="1" applyFill="1" applyBorder="1" applyAlignment="1">
      <alignment horizontal="center" vertical="center" wrapText="1" shrinkToFit="1" readingOrder="1"/>
    </xf>
    <xf numFmtId="49" fontId="7" fillId="0" borderId="1" xfId="0" applyNumberFormat="1" applyFont="1" applyBorder="1" applyAlignment="1">
      <alignment horizontal="center" vertical="center" shrinkToFit="1"/>
    </xf>
    <xf numFmtId="49" fontId="6" fillId="11" borderId="1" xfId="0" applyNumberFormat="1" applyFont="1" applyFill="1" applyBorder="1" applyAlignment="1">
      <alignment horizontal="center" vertical="center" shrinkToFit="1"/>
    </xf>
    <xf numFmtId="0" fontId="6" fillId="11"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3" fillId="0" borderId="0" xfId="0" applyFont="1" applyAlignment="1">
      <alignment horizontal="center" vertical="center" wrapText="1"/>
    </xf>
    <xf numFmtId="0" fontId="20" fillId="0" borderId="1" xfId="0" applyFont="1" applyBorder="1" applyAlignment="1">
      <alignment horizontal="center" vertical="center" wrapText="1"/>
    </xf>
    <xf numFmtId="0" fontId="40" fillId="11" borderId="1" xfId="0" applyFont="1" applyFill="1" applyBorder="1" applyAlignment="1">
      <alignment shrinkToFit="1"/>
    </xf>
    <xf numFmtId="0" fontId="7" fillId="2" borderId="1" xfId="0" applyFont="1" applyFill="1" applyBorder="1" applyAlignment="1">
      <alignment horizontal="center" vertical="center" wrapText="1"/>
    </xf>
    <xf numFmtId="0" fontId="6" fillId="5" borderId="1" xfId="1" applyFont="1" applyFill="1" applyBorder="1" applyAlignment="1">
      <alignment horizontal="center" vertical="center" wrapText="1" shrinkToFit="1"/>
    </xf>
    <xf numFmtId="0" fontId="34" fillId="5" borderId="1" xfId="1" applyFont="1" applyFill="1" applyBorder="1" applyAlignment="1">
      <alignment horizontal="center" vertical="center" wrapText="1" shrinkToFit="1"/>
    </xf>
    <xf numFmtId="49" fontId="13" fillId="0" borderId="1" xfId="0" applyNumberFormat="1" applyFont="1" applyBorder="1" applyAlignment="1">
      <alignment horizontal="center" vertical="center"/>
    </xf>
    <xf numFmtId="0" fontId="11" fillId="0" borderId="1" xfId="0" applyFont="1" applyBorder="1" applyAlignment="1">
      <alignment horizontal="center" vertical="center" shrinkToFit="1"/>
    </xf>
    <xf numFmtId="0" fontId="7" fillId="11" borderId="1" xfId="0" applyFont="1" applyFill="1" applyBorder="1" applyAlignment="1">
      <alignment shrinkToFit="1"/>
    </xf>
    <xf numFmtId="0" fontId="7" fillId="11" borderId="1" xfId="0" applyFont="1" applyFill="1" applyBorder="1" applyAlignment="1">
      <alignment horizontal="center" vertical="center" shrinkToFit="1"/>
    </xf>
    <xf numFmtId="0" fontId="7" fillId="11" borderId="1" xfId="0" applyFont="1" applyFill="1" applyBorder="1" applyAlignment="1">
      <alignment vertical="center" shrinkToFit="1"/>
    </xf>
    <xf numFmtId="0" fontId="7" fillId="11" borderId="1" xfId="1" applyFont="1" applyFill="1" applyBorder="1" applyAlignment="1">
      <alignment horizontal="left" vertical="center" indent="1" shrinkToFit="1"/>
    </xf>
    <xf numFmtId="0" fontId="14" fillId="11" borderId="1" xfId="0" applyFont="1" applyFill="1" applyBorder="1" applyAlignment="1">
      <alignment horizontal="center" vertical="center" wrapText="1"/>
    </xf>
    <xf numFmtId="49" fontId="6" fillId="5" borderId="1" xfId="1" applyNumberFormat="1" applyFont="1" applyFill="1" applyBorder="1" applyAlignment="1">
      <alignment horizontal="center" vertical="center" shrinkToFit="1"/>
    </xf>
    <xf numFmtId="0" fontId="11" fillId="0" borderId="1" xfId="0" applyFont="1" applyBorder="1" applyAlignment="1">
      <alignment horizontal="center" vertical="center"/>
    </xf>
    <xf numFmtId="0" fontId="39" fillId="11" borderId="1" xfId="0" applyFont="1" applyFill="1" applyBorder="1" applyAlignment="1">
      <alignment horizontal="center" vertical="center" shrinkToFit="1"/>
    </xf>
    <xf numFmtId="0" fontId="8" fillId="0" borderId="1" xfId="0" applyFont="1" applyBorder="1" applyAlignment="1">
      <alignment horizontal="center" vertical="center"/>
    </xf>
    <xf numFmtId="0" fontId="8" fillId="11" borderId="1" xfId="0" applyFont="1" applyFill="1" applyBorder="1" applyAlignment="1">
      <alignment horizontal="center" vertical="center"/>
    </xf>
    <xf numFmtId="0" fontId="8" fillId="0" borderId="1" xfId="0" applyFont="1" applyBorder="1" applyAlignment="1">
      <alignment horizontal="center" vertical="center" shrinkToFit="1"/>
    </xf>
    <xf numFmtId="49" fontId="6" fillId="11" borderId="1" xfId="2" applyNumberFormat="1" applyFont="1" applyFill="1" applyBorder="1" applyAlignment="1">
      <alignment horizontal="center" vertical="center" wrapText="1" shrinkToFit="1"/>
    </xf>
    <xf numFmtId="0" fontId="6" fillId="11" borderId="1" xfId="2" applyFont="1" applyFill="1" applyBorder="1" applyAlignment="1">
      <alignment horizontal="center" vertical="center" wrapText="1" shrinkToFit="1"/>
    </xf>
    <xf numFmtId="0" fontId="36" fillId="5" borderId="1" xfId="0" applyFont="1" applyFill="1" applyBorder="1" applyAlignment="1">
      <alignment horizontal="center" vertical="center" wrapText="1" shrinkToFit="1"/>
    </xf>
    <xf numFmtId="0" fontId="34" fillId="5" borderId="1" xfId="0" applyFont="1" applyFill="1" applyBorder="1" applyAlignment="1">
      <alignment horizontal="center" vertical="center" wrapText="1" shrinkToFit="1"/>
    </xf>
    <xf numFmtId="0" fontId="43" fillId="0" borderId="0" xfId="0" applyFont="1" applyAlignment="1">
      <alignment horizontal="center"/>
    </xf>
    <xf numFmtId="49" fontId="8" fillId="0" borderId="1" xfId="0" applyNumberFormat="1" applyFont="1" applyBorder="1" applyAlignment="1">
      <alignment horizontal="center" vertical="center" shrinkToFit="1"/>
    </xf>
    <xf numFmtId="49" fontId="36" fillId="11" borderId="1" xfId="0" applyNumberFormat="1" applyFont="1" applyFill="1" applyBorder="1" applyAlignment="1">
      <alignment horizontal="center" vertical="center" shrinkToFit="1"/>
    </xf>
    <xf numFmtId="49" fontId="6" fillId="5" borderId="1" xfId="0" applyNumberFormat="1" applyFont="1" applyFill="1" applyBorder="1" applyAlignment="1">
      <alignment horizontal="center" vertical="center" shrinkToFit="1"/>
    </xf>
    <xf numFmtId="49" fontId="0" fillId="0" borderId="0" xfId="0" applyNumberFormat="1"/>
    <xf numFmtId="49" fontId="41" fillId="4" borderId="1" xfId="0" applyNumberFormat="1" applyFont="1" applyFill="1" applyBorder="1" applyAlignment="1">
      <alignment horizontal="centerContinuous" vertical="center"/>
    </xf>
    <xf numFmtId="0" fontId="41" fillId="4" borderId="2" xfId="0" applyFont="1" applyFill="1" applyBorder="1" applyAlignment="1">
      <alignment horizontal="centerContinuous" vertical="center" wrapText="1" shrinkToFit="1"/>
    </xf>
    <xf numFmtId="0" fontId="41" fillId="4" borderId="3" xfId="0" applyFont="1" applyFill="1" applyBorder="1" applyAlignment="1">
      <alignment horizontal="centerContinuous" vertical="center" wrapText="1" shrinkToFit="1"/>
    </xf>
    <xf numFmtId="0" fontId="41" fillId="4" borderId="4" xfId="0" applyFont="1" applyFill="1" applyBorder="1" applyAlignment="1">
      <alignment horizontal="centerContinuous" vertical="center" wrapText="1" shrinkToFit="1"/>
    </xf>
    <xf numFmtId="0" fontId="7" fillId="0" borderId="1" xfId="0" applyFont="1" applyFill="1" applyBorder="1" applyAlignment="1">
      <alignment horizontal="center" vertical="center" shrinkToFit="1"/>
    </xf>
    <xf numFmtId="49" fontId="7" fillId="0" borderId="1" xfId="0" applyNumberFormat="1" applyFont="1" applyBorder="1" applyAlignment="1">
      <alignment horizontal="center" vertical="center" shrinkToFit="1"/>
    </xf>
    <xf numFmtId="49" fontId="9" fillId="0" borderId="1" xfId="0" applyNumberFormat="1" applyFont="1" applyFill="1" applyBorder="1" applyAlignment="1">
      <alignment horizontal="left" vertical="center" wrapText="1" indent="1"/>
    </xf>
    <xf numFmtId="49" fontId="8" fillId="0" borderId="1" xfId="0" applyNumberFormat="1" applyFont="1" applyFill="1" applyBorder="1" applyAlignment="1">
      <alignment horizontal="left" vertical="center" wrapText="1" indent="1"/>
    </xf>
    <xf numFmtId="49" fontId="7"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wrapText="1"/>
    </xf>
    <xf numFmtId="0" fontId="0" fillId="0" borderId="0" xfId="0" applyFill="1"/>
    <xf numFmtId="0" fontId="45" fillId="0" borderId="0" xfId="0" applyFont="1"/>
    <xf numFmtId="0" fontId="17" fillId="0" borderId="0" xfId="0" applyFont="1"/>
    <xf numFmtId="0" fontId="17" fillId="0" borderId="1" xfId="0" applyFont="1" applyBorder="1" applyAlignment="1">
      <alignment horizontal="center" vertical="center"/>
    </xf>
    <xf numFmtId="0" fontId="47" fillId="13" borderId="1" xfId="0" applyFont="1" applyFill="1" applyBorder="1" applyAlignment="1">
      <alignment horizontal="center" vertical="center"/>
    </xf>
    <xf numFmtId="0" fontId="17" fillId="4" borderId="1" xfId="0" applyFont="1" applyFill="1" applyBorder="1" applyAlignment="1">
      <alignment vertical="center" wrapText="1"/>
    </xf>
    <xf numFmtId="0" fontId="4" fillId="6" borderId="1" xfId="0" applyFont="1" applyFill="1" applyBorder="1" applyAlignment="1">
      <alignment vertical="center" wrapText="1"/>
    </xf>
    <xf numFmtId="49" fontId="17" fillId="6"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14" borderId="1" xfId="0" applyFont="1" applyFill="1" applyBorder="1"/>
    <xf numFmtId="0" fontId="17" fillId="4" borderId="1" xfId="0" applyFont="1" applyFill="1" applyBorder="1" applyAlignment="1">
      <alignment wrapText="1"/>
    </xf>
    <xf numFmtId="4" fontId="17" fillId="0" borderId="1" xfId="0" applyNumberFormat="1" applyFont="1" applyBorder="1" applyAlignment="1">
      <alignment horizontal="center" vertical="center"/>
    </xf>
    <xf numFmtId="0" fontId="17" fillId="0" borderId="1" xfId="0" applyFont="1" applyBorder="1"/>
    <xf numFmtId="0" fontId="17" fillId="7" borderId="1" xfId="0" applyFont="1" applyFill="1" applyBorder="1" applyAlignment="1">
      <alignment horizontal="center" vertical="center"/>
    </xf>
    <xf numFmtId="49" fontId="17" fillId="0" borderId="1" xfId="0" applyNumberFormat="1" applyFont="1" applyBorder="1" applyAlignment="1">
      <alignment vertical="center"/>
    </xf>
    <xf numFmtId="0" fontId="48" fillId="4" borderId="1" xfId="0" applyFont="1" applyFill="1" applyBorder="1" applyAlignment="1">
      <alignment wrapText="1"/>
    </xf>
    <xf numFmtId="0" fontId="17" fillId="4" borderId="1" xfId="0" applyFont="1" applyFill="1" applyBorder="1"/>
    <xf numFmtId="2" fontId="17" fillId="4" borderId="1" xfId="0" applyNumberFormat="1" applyFont="1" applyFill="1" applyBorder="1" applyAlignment="1">
      <alignment horizontal="center"/>
    </xf>
    <xf numFmtId="0" fontId="17" fillId="4" borderId="1" xfId="0" applyFont="1" applyFill="1" applyBorder="1" applyAlignment="1">
      <alignment horizontal="center"/>
    </xf>
    <xf numFmtId="0" fontId="17" fillId="6" borderId="1" xfId="0" applyFont="1" applyFill="1" applyBorder="1" applyAlignment="1">
      <alignment vertical="center" wrapText="1"/>
    </xf>
    <xf numFmtId="49" fontId="17" fillId="6" borderId="1" xfId="0" applyNumberFormat="1" applyFont="1" applyFill="1" applyBorder="1" applyAlignment="1">
      <alignment vertical="center"/>
    </xf>
    <xf numFmtId="0" fontId="48" fillId="13" borderId="1" xfId="0" applyFont="1" applyFill="1" applyBorder="1" applyAlignment="1">
      <alignment horizontal="center" vertical="center"/>
    </xf>
    <xf numFmtId="0" fontId="4" fillId="0" borderId="1" xfId="0" applyFont="1" applyBorder="1"/>
    <xf numFmtId="49" fontId="49" fillId="0" borderId="1" xfId="0" applyNumberFormat="1" applyFont="1" applyBorder="1" applyAlignment="1">
      <alignment horizontal="left" vertical="center"/>
    </xf>
    <xf numFmtId="0" fontId="17" fillId="7" borderId="1" xfId="0" applyFont="1" applyFill="1" applyBorder="1" applyAlignment="1">
      <alignment horizontal="center"/>
    </xf>
    <xf numFmtId="2" fontId="17" fillId="4" borderId="1" xfId="0" applyNumberFormat="1" applyFont="1" applyFill="1" applyBorder="1"/>
    <xf numFmtId="49" fontId="45" fillId="12" borderId="1" xfId="0" applyNumberFormat="1" applyFont="1" applyFill="1" applyBorder="1" applyAlignment="1">
      <alignment vertical="center" wrapText="1"/>
    </xf>
    <xf numFmtId="0" fontId="17" fillId="12" borderId="1" xfId="0" applyFont="1" applyFill="1" applyBorder="1" applyAlignment="1">
      <alignment horizontal="center" vertical="center"/>
    </xf>
    <xf numFmtId="0" fontId="51" fillId="0" borderId="1" xfId="0" applyFont="1" applyBorder="1" applyAlignment="1">
      <alignment horizontal="center" vertical="center" wrapText="1"/>
    </xf>
    <xf numFmtId="49" fontId="52" fillId="0" borderId="1" xfId="1" applyNumberFormat="1" applyFont="1" applyBorder="1" applyAlignment="1">
      <alignment horizontal="center" vertical="center" wrapText="1" shrinkToFit="1"/>
    </xf>
    <xf numFmtId="164" fontId="45" fillId="0" borderId="1" xfId="0" applyNumberFormat="1" applyFont="1" applyBorder="1" applyAlignment="1">
      <alignment horizontal="left" vertical="center" wrapText="1"/>
    </xf>
    <xf numFmtId="0" fontId="17" fillId="7" borderId="1" xfId="0" applyFont="1" applyFill="1" applyBorder="1" applyAlignment="1">
      <alignment horizontal="center" vertical="center" shrinkToFit="1"/>
    </xf>
    <xf numFmtId="3" fontId="17" fillId="7" borderId="1" xfId="0" applyNumberFormat="1" applyFont="1" applyFill="1" applyBorder="1" applyAlignment="1">
      <alignment horizontal="center"/>
    </xf>
    <xf numFmtId="0" fontId="48" fillId="6" borderId="1" xfId="0" applyFont="1" applyFill="1" applyBorder="1" applyAlignment="1">
      <alignment vertical="center" wrapText="1"/>
    </xf>
    <xf numFmtId="0" fontId="50" fillId="6" borderId="1" xfId="0" applyFont="1" applyFill="1" applyBorder="1" applyAlignment="1">
      <alignment vertical="center" wrapText="1"/>
    </xf>
    <xf numFmtId="49" fontId="17" fillId="0" borderId="0" xfId="0" applyNumberFormat="1" applyFont="1" applyAlignment="1">
      <alignment vertical="center"/>
    </xf>
    <xf numFmtId="0" fontId="48" fillId="0" borderId="1" xfId="0" applyFont="1" applyBorder="1" applyAlignment="1">
      <alignment horizontal="center" vertical="center"/>
    </xf>
    <xf numFmtId="0" fontId="17" fillId="15" borderId="1" xfId="0" applyFont="1" applyFill="1" applyBorder="1"/>
    <xf numFmtId="2" fontId="17" fillId="15" borderId="1" xfId="0" applyNumberFormat="1" applyFont="1" applyFill="1" applyBorder="1" applyAlignment="1">
      <alignment horizontal="center"/>
    </xf>
    <xf numFmtId="0" fontId="26" fillId="15" borderId="1" xfId="0" applyFont="1" applyFill="1" applyBorder="1" applyAlignment="1">
      <alignment horizontal="center" vertical="center"/>
    </xf>
    <xf numFmtId="0" fontId="26" fillId="16" borderId="1" xfId="0" applyFont="1" applyFill="1" applyBorder="1"/>
    <xf numFmtId="0" fontId="17" fillId="16" borderId="1" xfId="0" applyFont="1" applyFill="1" applyBorder="1"/>
    <xf numFmtId="2" fontId="17" fillId="16" borderId="1" xfId="0" applyNumberFormat="1" applyFont="1" applyFill="1" applyBorder="1" applyAlignment="1">
      <alignment horizontal="center"/>
    </xf>
    <xf numFmtId="0" fontId="13" fillId="7" borderId="1" xfId="0" applyFont="1" applyFill="1" applyBorder="1"/>
    <xf numFmtId="0" fontId="26" fillId="7" borderId="18" xfId="0" applyFont="1" applyFill="1" applyBorder="1" applyAlignment="1">
      <alignment horizontal="center" vertical="center"/>
    </xf>
    <xf numFmtId="0" fontId="26" fillId="7" borderId="19" xfId="0" applyFont="1" applyFill="1" applyBorder="1" applyAlignment="1">
      <alignment horizontal="center" vertical="center"/>
    </xf>
    <xf numFmtId="0" fontId="26" fillId="7" borderId="20" xfId="0" applyFont="1" applyFill="1" applyBorder="1" applyAlignment="1">
      <alignment horizontal="center" vertical="center"/>
    </xf>
    <xf numFmtId="0" fontId="17" fillId="0" borderId="0" xfId="0" applyFont="1" applyAlignment="1">
      <alignment horizontal="center"/>
    </xf>
    <xf numFmtId="49" fontId="17" fillId="0" borderId="0" xfId="0" applyNumberFormat="1" applyFont="1" applyAlignment="1">
      <alignment horizontal="center"/>
    </xf>
    <xf numFmtId="49" fontId="17" fillId="0" borderId="0" xfId="0" applyNumberFormat="1" applyFont="1"/>
    <xf numFmtId="0" fontId="17" fillId="17" borderId="1" xfId="0" applyFont="1" applyFill="1" applyBorder="1" applyAlignment="1">
      <alignment horizontal="center" vertical="center"/>
    </xf>
    <xf numFmtId="0" fontId="20" fillId="17" borderId="1" xfId="0" applyFont="1" applyFill="1" applyBorder="1" applyAlignment="1">
      <alignment horizontal="center" vertical="center" wrapText="1"/>
    </xf>
    <xf numFmtId="0" fontId="17" fillId="17" borderId="1" xfId="0" applyFont="1" applyFill="1" applyBorder="1" applyAlignment="1">
      <alignment horizontal="center" vertical="center" shrinkToFit="1"/>
    </xf>
    <xf numFmtId="164" fontId="53" fillId="17" borderId="1" xfId="0" applyNumberFormat="1" applyFont="1" applyFill="1" applyBorder="1" applyAlignment="1">
      <alignment horizontal="left" vertical="center" wrapText="1"/>
    </xf>
    <xf numFmtId="0" fontId="9" fillId="0" borderId="0" xfId="0" applyFont="1" applyAlignment="1">
      <alignment vertical="center" wrapText="1"/>
    </xf>
    <xf numFmtId="0" fontId="17" fillId="0" borderId="0" xfId="0" applyFont="1" applyAlignment="1">
      <alignment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left" wrapText="1" shrinkToFit="1"/>
    </xf>
    <xf numFmtId="0" fontId="34" fillId="5" borderId="1" xfId="1" applyFont="1" applyFill="1" applyBorder="1" applyAlignment="1">
      <alignment horizontal="center" vertical="center" shrinkToFit="1"/>
    </xf>
    <xf numFmtId="0" fontId="7"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vertical="center" wrapText="1"/>
      <protection locked="0"/>
    </xf>
    <xf numFmtId="0" fontId="20"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shrinkToFit="1"/>
      <protection locked="0"/>
    </xf>
    <xf numFmtId="0" fontId="40" fillId="8" borderId="1" xfId="0" applyFont="1" applyFill="1" applyBorder="1" applyAlignment="1" applyProtection="1">
      <alignment shrinkToFit="1"/>
      <protection locked="0"/>
    </xf>
    <xf numFmtId="0" fontId="7" fillId="8" borderId="1" xfId="0" applyFont="1" applyFill="1" applyBorder="1" applyAlignment="1" applyProtection="1">
      <alignment shrinkToFit="1"/>
      <protection locked="0"/>
    </xf>
    <xf numFmtId="0" fontId="6" fillId="8" borderId="1" xfId="0" applyFont="1" applyFill="1" applyBorder="1" applyAlignment="1" applyProtection="1">
      <alignment horizontal="center" vertical="center" shrinkToFit="1"/>
      <protection locked="0"/>
    </xf>
    <xf numFmtId="0" fontId="7" fillId="8" borderId="1" xfId="0" applyFont="1" applyFill="1" applyBorder="1" applyAlignment="1" applyProtection="1">
      <alignment horizontal="center" vertical="center" shrinkToFit="1"/>
      <protection locked="0"/>
    </xf>
    <xf numFmtId="49" fontId="7" fillId="8" borderId="1" xfId="0" applyNumberFormat="1" applyFont="1" applyFill="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indent="1"/>
      <protection locked="0"/>
    </xf>
    <xf numFmtId="0" fontId="7" fillId="8" borderId="1" xfId="0" applyFont="1" applyFill="1" applyBorder="1" applyAlignment="1" applyProtection="1">
      <alignment vertical="center" shrinkToFit="1"/>
      <protection locked="0"/>
    </xf>
    <xf numFmtId="0" fontId="35" fillId="8" borderId="1" xfId="0" applyFont="1" applyFill="1" applyBorder="1" applyAlignment="1" applyProtection="1">
      <alignment horizontal="center" vertical="center" wrapText="1"/>
      <protection locked="0"/>
    </xf>
    <xf numFmtId="0" fontId="14"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vertical="center" shrinkToFit="1"/>
      <protection locked="0"/>
    </xf>
    <xf numFmtId="0" fontId="7" fillId="8" borderId="1" xfId="1" applyFont="1" applyFill="1" applyBorder="1" applyAlignment="1" applyProtection="1">
      <alignment horizontal="left" vertical="center" indent="1" shrinkToFit="1"/>
      <protection locked="0"/>
    </xf>
    <xf numFmtId="0" fontId="25" fillId="0" borderId="0" xfId="0" applyFont="1" applyAlignment="1">
      <alignment horizontal="left" vertical="center"/>
    </xf>
    <xf numFmtId="0" fontId="25" fillId="0" borderId="0" xfId="0" applyFont="1" applyFill="1" applyAlignment="1">
      <alignment horizontal="left" vertical="center"/>
    </xf>
    <xf numFmtId="0" fontId="9" fillId="2" borderId="7" xfId="0" applyFont="1" applyFill="1" applyBorder="1" applyAlignment="1">
      <alignment horizontal="left" vertical="center" wrapText="1" indent="1"/>
    </xf>
    <xf numFmtId="0" fontId="25" fillId="0" borderId="0" xfId="0" applyFont="1" applyFill="1" applyBorder="1"/>
    <xf numFmtId="49" fontId="25" fillId="0" borderId="0" xfId="0" applyNumberFormat="1" applyFont="1" applyFill="1" applyBorder="1" applyAlignment="1">
      <alignment horizontal="left" vertical="center" wrapText="1" indent="1"/>
    </xf>
    <xf numFmtId="0" fontId="25" fillId="5" borderId="7" xfId="0" applyFont="1" applyFill="1" applyBorder="1"/>
    <xf numFmtId="0" fontId="25" fillId="6" borderId="7" xfId="0" applyFont="1" applyFill="1" applyBorder="1" applyAlignment="1">
      <alignment horizontal="left" vertical="center"/>
    </xf>
    <xf numFmtId="0" fontId="25" fillId="6" borderId="7" xfId="0" applyFont="1" applyFill="1" applyBorder="1"/>
    <xf numFmtId="49" fontId="9" fillId="2" borderId="22" xfId="0" applyNumberFormat="1" applyFont="1" applyFill="1" applyBorder="1" applyAlignment="1">
      <alignment horizontal="left" vertical="top" wrapText="1"/>
    </xf>
    <xf numFmtId="49" fontId="9" fillId="2" borderId="22" xfId="0" applyNumberFormat="1" applyFont="1" applyFill="1" applyBorder="1" applyAlignment="1">
      <alignment horizontal="left" vertical="top" wrapText="1" indent="1"/>
    </xf>
    <xf numFmtId="49" fontId="9" fillId="0" borderId="22" xfId="0" applyNumberFormat="1" applyFont="1" applyBorder="1" applyAlignment="1">
      <alignment horizontal="left" vertical="top" wrapText="1" indent="1"/>
    </xf>
    <xf numFmtId="49" fontId="9" fillId="0" borderId="23" xfId="0" applyNumberFormat="1" applyFont="1" applyBorder="1" applyAlignment="1">
      <alignment horizontal="left" vertical="center" wrapText="1" indent="1"/>
    </xf>
    <xf numFmtId="49" fontId="25" fillId="18" borderId="7" xfId="0" applyNumberFormat="1" applyFont="1" applyFill="1" applyBorder="1" applyAlignment="1" applyProtection="1">
      <alignment horizontal="left" vertical="center" wrapText="1" indent="1"/>
      <protection locked="0"/>
    </xf>
    <xf numFmtId="0" fontId="25" fillId="18" borderId="21" xfId="0" applyFont="1" applyFill="1" applyBorder="1" applyAlignment="1" applyProtection="1">
      <alignment horizontal="left" vertical="center" indent="1"/>
      <protection locked="0"/>
    </xf>
    <xf numFmtId="0" fontId="25" fillId="18" borderId="22" xfId="0" applyFont="1" applyFill="1" applyBorder="1" applyAlignment="1" applyProtection="1">
      <alignment horizontal="left" vertical="center" indent="1"/>
      <protection locked="0"/>
    </xf>
    <xf numFmtId="49" fontId="25" fillId="18" borderId="21" xfId="0" applyNumberFormat="1" applyFont="1" applyFill="1" applyBorder="1" applyAlignment="1" applyProtection="1">
      <alignment vertical="center" wrapText="1"/>
      <protection locked="0"/>
    </xf>
    <xf numFmtId="0" fontId="25" fillId="18" borderId="22" xfId="0" applyFont="1" applyFill="1" applyBorder="1" applyProtection="1">
      <protection locked="0"/>
    </xf>
    <xf numFmtId="0" fontId="25" fillId="18" borderId="6" xfId="0" applyFont="1" applyFill="1" applyBorder="1" applyProtection="1">
      <protection locked="0"/>
    </xf>
    <xf numFmtId="0" fontId="25" fillId="18" borderId="6" xfId="0" applyFont="1" applyFill="1" applyBorder="1" applyAlignment="1" applyProtection="1">
      <alignment horizontal="left" vertical="center"/>
      <protection locked="0"/>
    </xf>
    <xf numFmtId="0" fontId="25" fillId="18" borderId="21" xfId="0" applyFont="1" applyFill="1" applyBorder="1" applyAlignment="1" applyProtection="1">
      <alignment vertical="center"/>
      <protection locked="0"/>
    </xf>
    <xf numFmtId="0" fontId="0" fillId="18" borderId="1" xfId="0" applyFill="1" applyBorder="1" applyAlignment="1" applyProtection="1">
      <alignment horizontal="center"/>
      <protection locked="0"/>
    </xf>
    <xf numFmtId="0" fontId="25" fillId="18" borderId="6" xfId="0" applyFont="1" applyFill="1" applyBorder="1" applyAlignment="1" applyProtection="1">
      <alignment horizontal="left" vertical="center" indent="1"/>
      <protection locked="0"/>
    </xf>
    <xf numFmtId="0" fontId="0" fillId="0" borderId="0" xfId="0" applyAlignment="1">
      <alignment horizontal="left" vertical="center"/>
    </xf>
    <xf numFmtId="0" fontId="9" fillId="0" borderId="1" xfId="0" applyFont="1" applyFill="1" applyBorder="1" applyAlignment="1">
      <alignment horizontal="left" vertical="center" wrapText="1" indent="1"/>
    </xf>
    <xf numFmtId="0" fontId="11" fillId="0" borderId="1" xfId="0" applyFont="1" applyFill="1" applyBorder="1" applyAlignment="1">
      <alignment horizontal="left" vertical="center" indent="1"/>
    </xf>
    <xf numFmtId="0" fontId="11" fillId="0" borderId="1" xfId="0" applyFont="1" applyFill="1" applyBorder="1" applyAlignment="1">
      <alignment horizontal="left" vertical="center" wrapText="1" indent="1"/>
    </xf>
    <xf numFmtId="49" fontId="7" fillId="0" borderId="1" xfId="0" applyNumberFormat="1" applyFont="1" applyFill="1" applyBorder="1" applyAlignment="1">
      <alignment horizontal="left" vertical="center" wrapText="1" indent="1"/>
    </xf>
    <xf numFmtId="0" fontId="7" fillId="0" borderId="1" xfId="0" applyFont="1" applyFill="1" applyBorder="1" applyAlignment="1">
      <alignment horizontal="left" vertical="center" wrapText="1" indent="1" shrinkToFit="1"/>
    </xf>
    <xf numFmtId="0" fontId="7" fillId="0" borderId="1" xfId="0" applyFont="1" applyFill="1" applyBorder="1" applyAlignment="1" applyProtection="1">
      <alignment horizontal="left" vertical="center" wrapText="1" indent="1"/>
      <protection locked="0"/>
    </xf>
    <xf numFmtId="0" fontId="7"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2"/>
    </xf>
    <xf numFmtId="0" fontId="8" fillId="0" borderId="1" xfId="0" applyFont="1" applyFill="1" applyBorder="1" applyAlignment="1">
      <alignment horizontal="left" vertical="center" wrapText="1" indent="1"/>
    </xf>
    <xf numFmtId="0" fontId="13" fillId="18" borderId="7" xfId="0" applyFont="1" applyFill="1" applyBorder="1" applyAlignment="1">
      <alignment horizontal="center"/>
    </xf>
    <xf numFmtId="49" fontId="7" fillId="0" borderId="1" xfId="0" applyNumberFormat="1" applyFont="1" applyFill="1" applyBorder="1" applyAlignment="1">
      <alignment horizontal="left" vertical="center" wrapText="1"/>
    </xf>
    <xf numFmtId="49" fontId="55" fillId="19" borderId="25" xfId="4" applyNumberFormat="1" applyFont="1" applyBorder="1" applyAlignment="1">
      <alignment horizontal="center" vertical="center"/>
    </xf>
    <xf numFmtId="0" fontId="55" fillId="19" borderId="31" xfId="4" applyFont="1" applyBorder="1" applyAlignment="1">
      <alignment horizontal="center" vertical="center" wrapText="1"/>
    </xf>
    <xf numFmtId="0" fontId="55" fillId="19" borderId="27" xfId="4" applyFont="1" applyBorder="1" applyAlignment="1">
      <alignment horizontal="center" vertical="center"/>
    </xf>
    <xf numFmtId="0" fontId="55" fillId="19" borderId="28" xfId="4" applyFont="1" applyBorder="1" applyAlignment="1">
      <alignment horizontal="center" vertical="center"/>
    </xf>
    <xf numFmtId="0" fontId="55" fillId="19" borderId="29" xfId="4" applyFont="1" applyBorder="1" applyAlignment="1">
      <alignment horizontal="center" vertical="center" wrapText="1"/>
    </xf>
    <xf numFmtId="0" fontId="26" fillId="17" borderId="0" xfId="0" applyFont="1" applyFill="1" applyBorder="1"/>
    <xf numFmtId="0" fontId="26" fillId="0" borderId="0" xfId="0" applyFont="1" applyFill="1" applyBorder="1" applyAlignment="1">
      <alignment wrapText="1"/>
    </xf>
    <xf numFmtId="49" fontId="55" fillId="17" borderId="30" xfId="0" applyNumberFormat="1" applyFont="1" applyFill="1" applyBorder="1" applyAlignment="1">
      <alignment horizontal="center" vertical="center"/>
    </xf>
    <xf numFmtId="0" fontId="55" fillId="17" borderId="31" xfId="0" applyFont="1" applyFill="1" applyBorder="1" applyAlignment="1">
      <alignment horizontal="center" vertical="center" wrapText="1"/>
    </xf>
    <xf numFmtId="0" fontId="21" fillId="17" borderId="31" xfId="0" applyFont="1" applyFill="1" applyBorder="1" applyAlignment="1">
      <alignment horizontal="center" vertical="center" wrapText="1"/>
    </xf>
    <xf numFmtId="0" fontId="55" fillId="17" borderId="31" xfId="0" applyNumberFormat="1" applyFont="1" applyFill="1" applyBorder="1" applyAlignment="1">
      <alignment horizontal="center" vertical="center" wrapText="1"/>
    </xf>
    <xf numFmtId="0" fontId="55" fillId="0" borderId="24" xfId="4" applyFont="1" applyFill="1" applyBorder="1" applyAlignment="1">
      <alignment vertical="center"/>
    </xf>
    <xf numFmtId="0" fontId="55" fillId="0" borderId="24" xfId="4" applyFont="1" applyFill="1" applyBorder="1" applyAlignment="1">
      <alignment horizontal="center" vertical="center" wrapText="1"/>
    </xf>
    <xf numFmtId="0" fontId="55" fillId="19" borderId="24" xfId="4" applyFont="1" applyBorder="1" applyAlignment="1">
      <alignment horizontal="left" vertical="center" wrapText="1"/>
    </xf>
    <xf numFmtId="0" fontId="55" fillId="19" borderId="24" xfId="4" applyFont="1" applyBorder="1" applyAlignment="1">
      <alignment horizontal="center" vertical="center" wrapText="1"/>
    </xf>
    <xf numFmtId="0" fontId="55" fillId="19" borderId="24" xfId="4" applyFont="1" applyBorder="1" applyAlignment="1">
      <alignment vertical="center"/>
    </xf>
    <xf numFmtId="0" fontId="55" fillId="19" borderId="24" xfId="4" applyFont="1" applyBorder="1" applyAlignment="1">
      <alignment vertical="center" wrapText="1"/>
    </xf>
    <xf numFmtId="0" fontId="55" fillId="19" borderId="24" xfId="4" quotePrefix="1" applyFont="1" applyBorder="1" applyAlignment="1">
      <alignment horizontal="center" vertical="center" wrapText="1"/>
    </xf>
    <xf numFmtId="0" fontId="21" fillId="20" borderId="24" xfId="4" applyFont="1" applyFill="1" applyBorder="1" applyAlignment="1" applyProtection="1">
      <alignment horizontal="center" vertical="center" wrapText="1"/>
      <protection locked="0"/>
    </xf>
    <xf numFmtId="0" fontId="21" fillId="20" borderId="31" xfId="4" applyFont="1" applyFill="1" applyBorder="1" applyAlignment="1" applyProtection="1">
      <alignment horizontal="center" vertical="center" wrapText="1"/>
      <protection locked="0"/>
    </xf>
    <xf numFmtId="49" fontId="7" fillId="0" borderId="2" xfId="0" applyNumberFormat="1" applyFont="1" applyBorder="1" applyAlignment="1">
      <alignment horizontal="center" vertical="center" wrapText="1" shrinkToFit="1" readingOrder="1"/>
    </xf>
    <xf numFmtId="49" fontId="7" fillId="0" borderId="3" xfId="0" applyNumberFormat="1" applyFont="1" applyBorder="1" applyAlignment="1">
      <alignment horizontal="center" vertical="center" wrapText="1" shrinkToFit="1" readingOrder="1"/>
    </xf>
    <xf numFmtId="49" fontId="7" fillId="0" borderId="4" xfId="0" applyNumberFormat="1" applyFont="1" applyBorder="1" applyAlignment="1">
      <alignment horizontal="center" vertical="center" wrapText="1" shrinkToFit="1" readingOrder="1"/>
    </xf>
    <xf numFmtId="49" fontId="6" fillId="8" borderId="2" xfId="0" applyNumberFormat="1" applyFont="1" applyFill="1" applyBorder="1" applyAlignment="1">
      <alignment horizontal="center" vertical="center" wrapText="1" shrinkToFit="1" readingOrder="1"/>
    </xf>
    <xf numFmtId="49" fontId="6" fillId="8" borderId="3" xfId="0" applyNumberFormat="1" applyFont="1" applyFill="1" applyBorder="1" applyAlignment="1">
      <alignment horizontal="center" vertical="center" wrapText="1" shrinkToFit="1" readingOrder="1"/>
    </xf>
    <xf numFmtId="0" fontId="7" fillId="0" borderId="1" xfId="0" applyFont="1" applyBorder="1" applyAlignment="1">
      <alignment horizontal="left" vertical="center" wrapText="1" indent="1" readingOrder="1"/>
    </xf>
    <xf numFmtId="0" fontId="19" fillId="6" borderId="1" xfId="0" applyFont="1" applyFill="1" applyBorder="1" applyAlignment="1">
      <alignment horizontal="center" vertical="center" wrapText="1" shrinkToFit="1" readingOrder="1"/>
    </xf>
    <xf numFmtId="49" fontId="18" fillId="0" borderId="1" xfId="0" applyNumberFormat="1" applyFont="1" applyBorder="1" applyAlignment="1">
      <alignment horizontal="center" vertical="center" wrapText="1" shrinkToFit="1" readingOrder="1"/>
    </xf>
    <xf numFmtId="0" fontId="7" fillId="0" borderId="1" xfId="0" applyFont="1" applyBorder="1" applyAlignment="1">
      <alignment horizontal="left" vertical="center" wrapText="1" indent="1" shrinkToFit="1" readingOrder="1"/>
    </xf>
    <xf numFmtId="49" fontId="6" fillId="8" borderId="4" xfId="0" applyNumberFormat="1" applyFont="1" applyFill="1" applyBorder="1" applyAlignment="1">
      <alignment horizontal="center" vertical="center" wrapText="1" shrinkToFit="1" readingOrder="1"/>
    </xf>
    <xf numFmtId="49" fontId="7" fillId="0" borderId="2" xfId="0" applyNumberFormat="1" applyFont="1" applyBorder="1" applyAlignment="1">
      <alignment horizontal="center" vertical="center" wrapText="1" readingOrder="1"/>
    </xf>
    <xf numFmtId="49" fontId="7" fillId="0" borderId="3" xfId="0" applyNumberFormat="1" applyFont="1" applyBorder="1" applyAlignment="1">
      <alignment horizontal="center" vertical="center" wrapText="1" readingOrder="1"/>
    </xf>
    <xf numFmtId="49" fontId="7" fillId="0" borderId="4" xfId="0" applyNumberFormat="1" applyFont="1" applyBorder="1" applyAlignment="1">
      <alignment horizontal="center" vertical="center" wrapText="1" readingOrder="1"/>
    </xf>
    <xf numFmtId="49" fontId="6" fillId="8" borderId="2" xfId="0" applyNumberFormat="1" applyFont="1" applyFill="1" applyBorder="1" applyAlignment="1">
      <alignment horizontal="center" vertical="center" wrapText="1" readingOrder="1"/>
    </xf>
    <xf numFmtId="49" fontId="6" fillId="8" borderId="4" xfId="0" applyNumberFormat="1" applyFont="1" applyFill="1" applyBorder="1" applyAlignment="1">
      <alignment horizontal="center" vertical="center" wrapText="1" readingOrder="1"/>
    </xf>
    <xf numFmtId="49" fontId="7" fillId="0" borderId="2" xfId="0" applyNumberFormat="1" applyFont="1" applyBorder="1" applyAlignment="1">
      <alignment horizontal="left" vertical="center" wrapText="1" indent="1" readingOrder="1"/>
    </xf>
    <xf numFmtId="49" fontId="7" fillId="0" borderId="4" xfId="0" applyNumberFormat="1" applyFont="1" applyBorder="1" applyAlignment="1">
      <alignment horizontal="left" vertical="center" wrapText="1" indent="1" readingOrder="1"/>
    </xf>
    <xf numFmtId="49" fontId="7" fillId="0" borderId="2" xfId="0" applyNumberFormat="1" applyFont="1" applyBorder="1" applyAlignment="1">
      <alignment horizontal="center" vertical="top" wrapText="1" shrinkToFit="1" readingOrder="1"/>
    </xf>
    <xf numFmtId="49" fontId="7" fillId="0" borderId="3" xfId="0" applyNumberFormat="1" applyFont="1" applyBorder="1" applyAlignment="1">
      <alignment horizontal="center" vertical="top" wrapText="1" shrinkToFit="1" readingOrder="1"/>
    </xf>
    <xf numFmtId="49" fontId="7" fillId="0" borderId="4" xfId="0" applyNumberFormat="1" applyFont="1" applyBorder="1" applyAlignment="1">
      <alignment horizontal="center" vertical="top" wrapText="1" shrinkToFit="1" readingOrder="1"/>
    </xf>
    <xf numFmtId="0" fontId="8" fillId="0" borderId="1" xfId="0" applyFont="1" applyBorder="1" applyAlignment="1">
      <alignment horizontal="left" vertical="center" wrapText="1" indent="1" readingOrder="1"/>
    </xf>
    <xf numFmtId="0" fontId="10" fillId="0" borderId="1" xfId="0" applyFont="1" applyBorder="1" applyAlignment="1">
      <alignment horizontal="left" vertical="center" wrapText="1" indent="1" readingOrder="1"/>
    </xf>
    <xf numFmtId="0" fontId="41" fillId="4" borderId="1" xfId="0" applyFont="1" applyFill="1" applyBorder="1" applyAlignment="1">
      <alignment horizontal="center" vertical="center" wrapText="1"/>
    </xf>
    <xf numFmtId="0" fontId="42" fillId="4" borderId="1" xfId="0" applyFont="1" applyFill="1" applyBorder="1" applyAlignment="1">
      <alignment horizontal="center" vertical="center"/>
    </xf>
    <xf numFmtId="49" fontId="13" fillId="0" borderId="1" xfId="0" applyNumberFormat="1" applyFont="1" applyBorder="1" applyAlignment="1">
      <alignment horizontal="center" vertical="center"/>
    </xf>
    <xf numFmtId="0" fontId="26" fillId="0" borderId="1" xfId="0" applyFont="1" applyBorder="1" applyAlignment="1">
      <alignment horizontal="center" vertical="center"/>
    </xf>
    <xf numFmtId="0" fontId="17" fillId="12" borderId="1" xfId="0" applyFont="1" applyFill="1" applyBorder="1" applyAlignment="1">
      <alignment horizontal="left"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6" fillId="0" borderId="8" xfId="0" applyFont="1" applyBorder="1" applyAlignment="1">
      <alignment horizontal="center" vertical="top" wrapText="1"/>
    </xf>
    <xf numFmtId="0" fontId="26" fillId="0" borderId="5" xfId="0" applyFont="1" applyBorder="1" applyAlignment="1">
      <alignment horizontal="center" vertical="top"/>
    </xf>
    <xf numFmtId="0" fontId="26" fillId="0" borderId="9" xfId="0" applyFont="1" applyBorder="1" applyAlignment="1">
      <alignment horizontal="center" vertical="top"/>
    </xf>
    <xf numFmtId="0" fontId="26" fillId="0" borderId="13" xfId="0" applyFont="1" applyBorder="1" applyAlignment="1">
      <alignment horizontal="center" vertical="top"/>
    </xf>
    <xf numFmtId="0" fontId="26" fillId="0" borderId="0" xfId="0" applyFont="1" applyAlignment="1">
      <alignment horizontal="center" vertical="top"/>
    </xf>
    <xf numFmtId="0" fontId="26" fillId="0" borderId="14" xfId="0" applyFont="1" applyBorder="1" applyAlignment="1">
      <alignment horizontal="center" vertical="top"/>
    </xf>
    <xf numFmtId="0" fontId="26" fillId="0" borderId="10" xfId="0" applyFont="1" applyBorder="1" applyAlignment="1">
      <alignment horizontal="center" vertical="top"/>
    </xf>
    <xf numFmtId="0" fontId="26" fillId="0" borderId="11" xfId="0" applyFont="1" applyBorder="1" applyAlignment="1">
      <alignment horizontal="center" vertical="top"/>
    </xf>
    <xf numFmtId="0" fontId="26" fillId="0" borderId="12" xfId="0" applyFont="1" applyBorder="1" applyAlignment="1">
      <alignment horizontal="center" vertical="top"/>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49" fontId="17" fillId="0" borderId="2" xfId="0" applyNumberFormat="1" applyFont="1" applyBorder="1" applyAlignment="1">
      <alignment horizontal="left" vertical="center"/>
    </xf>
    <xf numFmtId="49" fontId="17" fillId="0" borderId="3" xfId="0" applyNumberFormat="1" applyFont="1" applyBorder="1" applyAlignment="1">
      <alignment horizontal="left" vertical="center"/>
    </xf>
    <xf numFmtId="49" fontId="17" fillId="0" borderId="4" xfId="0" applyNumberFormat="1" applyFont="1" applyBorder="1" applyAlignment="1">
      <alignment horizontal="left" vertical="center"/>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17" fillId="0" borderId="1" xfId="0" applyNumberFormat="1" applyFont="1" applyBorder="1" applyAlignment="1">
      <alignment horizontal="left" vertical="center"/>
    </xf>
    <xf numFmtId="0" fontId="25" fillId="12" borderId="8" xfId="0" applyFont="1" applyFill="1" applyBorder="1" applyAlignment="1">
      <alignment horizontal="center" vertical="center"/>
    </xf>
    <xf numFmtId="0" fontId="25" fillId="12" borderId="5" xfId="0" applyFont="1" applyFill="1" applyBorder="1" applyAlignment="1">
      <alignment horizontal="center" vertical="center"/>
    </xf>
    <xf numFmtId="0" fontId="25" fillId="12" borderId="9" xfId="0" applyFont="1" applyFill="1" applyBorder="1" applyAlignment="1">
      <alignment horizontal="center" vertical="center"/>
    </xf>
    <xf numFmtId="0" fontId="25" fillId="12" borderId="13" xfId="0" applyFont="1" applyFill="1" applyBorder="1" applyAlignment="1">
      <alignment horizontal="center" vertical="center"/>
    </xf>
    <xf numFmtId="0" fontId="25" fillId="12" borderId="0" xfId="0" applyFont="1" applyFill="1" applyAlignment="1">
      <alignment horizontal="center" vertical="center"/>
    </xf>
    <xf numFmtId="0" fontId="25" fillId="12" borderId="14" xfId="0" applyFont="1" applyFill="1" applyBorder="1" applyAlignment="1">
      <alignment horizontal="center" vertical="center"/>
    </xf>
    <xf numFmtId="0" fontId="25" fillId="12" borderId="10" xfId="0" applyFont="1" applyFill="1" applyBorder="1" applyAlignment="1">
      <alignment horizontal="center" vertical="center"/>
    </xf>
    <xf numFmtId="0" fontId="25" fillId="12" borderId="11" xfId="0" applyFont="1" applyFill="1" applyBorder="1" applyAlignment="1">
      <alignment horizontal="center" vertical="center"/>
    </xf>
    <xf numFmtId="0" fontId="25" fillId="12" borderId="12" xfId="0" applyFont="1" applyFill="1" applyBorder="1" applyAlignment="1">
      <alignment horizontal="center" vertic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49" fontId="48" fillId="13" borderId="1" xfId="0" applyNumberFormat="1" applyFont="1" applyFill="1" applyBorder="1" applyAlignment="1">
      <alignment horizontal="left" vertical="center"/>
    </xf>
    <xf numFmtId="0" fontId="17" fillId="6" borderId="1"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49" fontId="17" fillId="0" borderId="15" xfId="0" applyNumberFormat="1" applyFont="1" applyBorder="1" applyAlignment="1">
      <alignment horizontal="center" vertical="center"/>
    </xf>
    <xf numFmtId="49" fontId="17" fillId="0" borderId="16" xfId="0" applyNumberFormat="1" applyFont="1" applyBorder="1" applyAlignment="1">
      <alignment horizontal="center" vertical="center"/>
    </xf>
    <xf numFmtId="0" fontId="17" fillId="14" borderId="1" xfId="0" applyFont="1" applyFill="1" applyBorder="1" applyAlignment="1">
      <alignment horizontal="center"/>
    </xf>
    <xf numFmtId="0" fontId="17" fillId="0" borderId="1" xfId="0" applyFont="1" applyBorder="1" applyAlignment="1">
      <alignment horizontal="center"/>
    </xf>
    <xf numFmtId="49" fontId="17" fillId="0" borderId="1" xfId="0" applyNumberFormat="1" applyFont="1" applyBorder="1" applyAlignment="1">
      <alignment horizontal="center" vertical="center"/>
    </xf>
    <xf numFmtId="0" fontId="17" fillId="4" borderId="1" xfId="0" applyFont="1" applyFill="1" applyBorder="1" applyAlignment="1">
      <alignment horizontal="center"/>
    </xf>
    <xf numFmtId="0" fontId="17" fillId="0" borderId="0" xfId="0" applyFont="1" applyAlignment="1">
      <alignment horizontal="left" vertical="center" wrapText="1"/>
    </xf>
    <xf numFmtId="0" fontId="17" fillId="6" borderId="2" xfId="0" applyFont="1" applyFill="1" applyBorder="1" applyAlignment="1">
      <alignment horizontal="center" vertical="center"/>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3" xfId="0" applyFont="1" applyBorder="1" applyAlignment="1">
      <alignment horizontal="center"/>
    </xf>
    <xf numFmtId="0" fontId="17" fillId="0" borderId="0" xfId="0" applyFont="1" applyAlignment="1">
      <alignment horizontal="center"/>
    </xf>
    <xf numFmtId="0" fontId="17" fillId="0" borderId="14" xfId="0" applyFont="1" applyBorder="1" applyAlignment="1">
      <alignment horizontal="center"/>
    </xf>
    <xf numFmtId="0" fontId="17" fillId="14" borderId="2" xfId="0" applyFont="1" applyFill="1" applyBorder="1" applyAlignment="1">
      <alignment horizontal="center"/>
    </xf>
    <xf numFmtId="49" fontId="17" fillId="0" borderId="1" xfId="0" applyNumberFormat="1" applyFont="1" applyBorder="1" applyAlignment="1">
      <alignment horizontal="center"/>
    </xf>
    <xf numFmtId="0" fontId="4" fillId="0" borderId="3" xfId="0" applyFont="1" applyBorder="1" applyAlignment="1">
      <alignment horizont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48" fillId="0" borderId="15" xfId="0" applyFont="1" applyBorder="1" applyAlignment="1">
      <alignment vertical="center" wrapText="1"/>
    </xf>
    <xf numFmtId="0" fontId="50" fillId="0" borderId="17" xfId="0" applyFont="1" applyBorder="1" applyAlignment="1">
      <alignment vertical="center"/>
    </xf>
    <xf numFmtId="0" fontId="17" fillId="4" borderId="1" xfId="0" applyFont="1" applyFill="1" applyBorder="1" applyAlignment="1">
      <alignment horizontal="center" vertical="center"/>
    </xf>
    <xf numFmtId="0" fontId="17" fillId="16" borderId="2" xfId="0" applyFont="1" applyFill="1" applyBorder="1" applyAlignment="1">
      <alignment horizontal="center"/>
    </xf>
    <xf numFmtId="0" fontId="17" fillId="16" borderId="3" xfId="0" applyFont="1" applyFill="1" applyBorder="1" applyAlignment="1">
      <alignment horizontal="center"/>
    </xf>
    <xf numFmtId="0" fontId="17" fillId="16" borderId="4" xfId="0" applyFont="1" applyFill="1" applyBorder="1" applyAlignment="1">
      <alignment horizontal="center"/>
    </xf>
    <xf numFmtId="49" fontId="17" fillId="0" borderId="0" xfId="0" applyNumberFormat="1" applyFont="1" applyAlignment="1">
      <alignment horizontal="center"/>
    </xf>
    <xf numFmtId="0" fontId="17" fillId="7" borderId="2" xfId="0" applyFont="1" applyFill="1" applyBorder="1" applyAlignment="1">
      <alignment horizontal="center"/>
    </xf>
    <xf numFmtId="0" fontId="17" fillId="7" borderId="3" xfId="0" applyFont="1" applyFill="1" applyBorder="1" applyAlignment="1">
      <alignment horizontal="center"/>
    </xf>
    <xf numFmtId="0" fontId="48" fillId="6" borderId="1" xfId="0" applyFont="1" applyFill="1" applyBorder="1" applyAlignment="1">
      <alignment horizontal="center" vertical="center"/>
    </xf>
    <xf numFmtId="49" fontId="17" fillId="0" borderId="13" xfId="0" applyNumberFormat="1" applyFont="1" applyBorder="1" applyAlignment="1">
      <alignment horizontal="center"/>
    </xf>
    <xf numFmtId="0" fontId="0" fillId="0" borderId="1" xfId="0" applyBorder="1" applyAlignment="1">
      <alignment horizontal="center"/>
    </xf>
    <xf numFmtId="0" fontId="21" fillId="4" borderId="1" xfId="0" applyFont="1" applyFill="1" applyBorder="1" applyAlignment="1">
      <alignment horizontal="center" vertical="center" wrapText="1"/>
    </xf>
    <xf numFmtId="49" fontId="13" fillId="7" borderId="1" xfId="0" applyNumberFormat="1" applyFont="1" applyFill="1" applyBorder="1" applyAlignment="1">
      <alignment horizontal="center" vertical="center"/>
    </xf>
    <xf numFmtId="165" fontId="55" fillId="19" borderId="26" xfId="4" applyNumberFormat="1" applyFont="1" applyBorder="1" applyAlignment="1">
      <alignment horizontal="center" vertical="center"/>
    </xf>
    <xf numFmtId="165" fontId="55" fillId="21" borderId="32" xfId="0" applyNumberFormat="1" applyFont="1" applyFill="1" applyBorder="1" applyAlignment="1">
      <alignment horizontal="center" vertical="center"/>
    </xf>
    <xf numFmtId="165" fontId="55" fillId="19" borderId="24" xfId="4" applyNumberFormat="1" applyFont="1" applyBorder="1" applyAlignment="1">
      <alignment horizontal="center" vertical="center" wrapText="1"/>
    </xf>
    <xf numFmtId="165" fontId="55" fillId="19" borderId="24" xfId="4" quotePrefix="1" applyNumberFormat="1" applyFont="1" applyBorder="1" applyAlignment="1">
      <alignment horizontal="center" vertical="center" wrapText="1"/>
    </xf>
    <xf numFmtId="165" fontId="55" fillId="19" borderId="31" xfId="4" applyNumberFormat="1" applyFont="1" applyBorder="1" applyAlignment="1">
      <alignment horizontal="center" vertical="center" wrapText="1"/>
    </xf>
  </cellXfs>
  <cellStyles count="5">
    <cellStyle name="20 % - Akzent1 2" xfId="2"/>
    <cellStyle name="Ausgabe" xfId="4" builtinId="21"/>
    <cellStyle name="Excel Built-in Normal" xfId="3"/>
    <cellStyle name="Standard" xfId="0" builtinId="0"/>
    <cellStyle name="Standard 2" xfId="1"/>
  </cellStyles>
  <dxfs count="14">
    <dxf>
      <numFmt numFmtId="165" formatCode="#,##0.00\ &quot;€&quot;"/>
    </dxf>
    <dxf>
      <font>
        <b/>
        <i val="0"/>
        <strike val="0"/>
        <condense val="0"/>
        <extend val="0"/>
        <outline val="0"/>
        <shadow val="0"/>
        <u val="none"/>
        <vertAlign val="baseline"/>
        <sz val="11"/>
        <color rgb="FF3F3F3F"/>
        <name val="Arial"/>
        <scheme val="none"/>
      </font>
      <numFmt numFmtId="165" formatCode="#,##0.00\ &quot;€&quot;"/>
      <fill>
        <patternFill patternType="solid">
          <fgColor indexed="64"/>
          <bgColor rgb="FFF2F2F2"/>
        </patternFill>
      </fill>
      <alignment horizontal="center" vertical="center" textRotation="0" wrapText="0" indent="0" justifyLastLine="0" shrinkToFit="0" readingOrder="0"/>
      <border diagonalUp="0" diagonalDown="0" outline="0">
        <left style="thin">
          <color rgb="FF3F3F3F"/>
        </left>
        <right/>
        <top style="thin">
          <color rgb="FF3F3F3F"/>
        </top>
        <bottom/>
      </border>
    </dxf>
    <dxf>
      <font>
        <b/>
        <i val="0"/>
        <strike val="0"/>
        <condense val="0"/>
        <extend val="0"/>
        <outline val="0"/>
        <shadow val="0"/>
        <u val="none"/>
        <vertAlign val="baseline"/>
        <sz val="11"/>
        <color rgb="FF3F3F3F"/>
        <name val="Arial"/>
        <scheme val="none"/>
      </font>
      <numFmt numFmtId="0" formatCode="General"/>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rgb="FF3F3F3F"/>
        </left>
        <right style="thin">
          <color rgb="FF3F3F3F"/>
        </right>
        <top style="thin">
          <color rgb="FF3F3F3F"/>
        </top>
        <bottom/>
      </border>
    </dxf>
    <dxf>
      <font>
        <b/>
        <i val="0"/>
        <strike val="0"/>
        <condense val="0"/>
        <extend val="0"/>
        <outline val="0"/>
        <shadow val="0"/>
        <u val="none"/>
        <vertAlign val="baseline"/>
        <sz val="11"/>
        <color rgb="FFFF0000"/>
        <name val="Arial"/>
        <scheme val="none"/>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rgb="FF3F3F3F"/>
        </left>
        <right style="thin">
          <color rgb="FF3F3F3F"/>
        </right>
        <top style="thin">
          <color rgb="FF3F3F3F"/>
        </top>
        <bottom/>
      </border>
    </dxf>
    <dxf>
      <font>
        <b/>
        <i val="0"/>
        <strike val="0"/>
        <condense val="0"/>
        <extend val="0"/>
        <outline val="0"/>
        <shadow val="0"/>
        <u val="none"/>
        <vertAlign val="baseline"/>
        <sz val="11"/>
        <color rgb="FF3F3F3F"/>
        <name val="Arial"/>
        <scheme val="none"/>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rgb="FF3F3F3F"/>
        </left>
        <right style="thin">
          <color rgb="FF3F3F3F"/>
        </right>
        <top style="thin">
          <color rgb="FF3F3F3F"/>
        </top>
        <bottom/>
      </border>
    </dxf>
    <dxf>
      <font>
        <b/>
        <i val="0"/>
        <strike val="0"/>
        <condense val="0"/>
        <extend val="0"/>
        <outline val="0"/>
        <shadow val="0"/>
        <u val="none"/>
        <vertAlign val="baseline"/>
        <sz val="11"/>
        <color theme="1"/>
        <name val="Arial"/>
        <scheme val="none"/>
      </font>
      <fill>
        <patternFill patternType="solid">
          <fgColor indexed="64"/>
          <bgColor theme="0" tint="-0.499984740745262"/>
        </patternFill>
      </fill>
      <border diagonalUp="0" diagonalDown="0" outline="0">
        <left/>
        <right/>
        <top/>
        <bottom/>
      </border>
    </dxf>
    <dxf>
      <font>
        <b/>
        <i val="0"/>
        <strike val="0"/>
        <condense val="0"/>
        <extend val="0"/>
        <outline val="0"/>
        <shadow val="0"/>
        <u val="none"/>
        <vertAlign val="baseline"/>
        <sz val="11"/>
        <color rgb="FF3F3F3F"/>
        <name val="Arial"/>
        <scheme val="none"/>
      </font>
      <numFmt numFmtId="30" formatCode="@"/>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rgb="FF3F3F3F"/>
        </right>
        <top style="thin">
          <color rgb="FF3F3F3F"/>
        </top>
        <bottom/>
      </border>
    </dxf>
    <dxf>
      <font>
        <b/>
        <strike val="0"/>
        <outline val="0"/>
        <shadow val="0"/>
        <vertAlign val="baseline"/>
        <sz val="11"/>
        <name val="Arial"/>
        <scheme val="none"/>
      </font>
      <numFmt numFmtId="165" formatCode="#,##0.00\ &quot;€&quot;"/>
      <alignment horizontal="center" vertical="center" textRotation="0" wrapText="0" indent="0" justifyLastLine="0" shrinkToFit="0" readingOrder="0"/>
      <border diagonalUp="0" diagonalDown="0">
        <left style="thin">
          <color rgb="FF3F3F3F"/>
        </left>
        <right/>
        <top style="thin">
          <color rgb="FF3F3F3F"/>
        </top>
        <bottom style="thin">
          <color rgb="FF3F3F3F"/>
        </bottom>
      </border>
    </dxf>
    <dxf>
      <protection locked="0" hidden="0"/>
    </dxf>
    <dxf>
      <border outline="0">
        <top style="thin">
          <color rgb="FF3F3F3F"/>
        </top>
      </border>
    </dxf>
    <dxf>
      <border diagonalUp="0" diagonalDown="0">
        <left style="thin">
          <color rgb="FF3F3F3F"/>
        </left>
        <right style="thin">
          <color rgb="FF3F3F3F"/>
        </right>
        <top style="thin">
          <color rgb="FF3F3F3F"/>
        </top>
        <bottom style="thin">
          <color rgb="FF3F3F3F"/>
        </bottom>
      </border>
    </dxf>
    <dxf>
      <font>
        <b/>
        <strike val="0"/>
        <outline val="0"/>
        <shadow val="0"/>
        <vertAlign val="baseline"/>
        <sz val="11"/>
        <name val="Arial"/>
        <scheme val="none"/>
      </font>
      <alignment horizontal="center" vertical="center" textRotation="0" wrapText="1" indent="0" justifyLastLine="0" shrinkToFit="0" readingOrder="0"/>
    </dxf>
    <dxf>
      <border outline="0">
        <bottom style="thin">
          <color rgb="FF3F3F3F"/>
        </bottom>
      </border>
    </dxf>
    <dxf>
      <font>
        <b/>
        <strike val="0"/>
        <outline val="0"/>
        <shadow val="0"/>
        <vertAlign val="baseline"/>
        <sz val="11"/>
        <name val="Arial"/>
        <scheme val="none"/>
      </font>
      <alignment horizontal="center" vertical="center" textRotation="0" indent="0" justifyLastLine="0" shrinkToFit="0" readingOrder="0"/>
      <border diagonalUp="0" diagonalDown="0" outline="0">
        <left style="thin">
          <color rgb="FF3F3F3F"/>
        </left>
        <right style="thin">
          <color rgb="FF3F3F3F"/>
        </right>
        <top/>
        <bottom/>
      </border>
    </dxf>
  </dxfs>
  <tableStyles count="0" defaultTableStyle="TableStyleMedium9" defaultPivotStyle="PivotStyleLight16"/>
  <colors>
    <mruColors>
      <color rgb="FFF3F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elle1" displayName="Tabelle1" ref="A2:F13" totalsRowCount="1" headerRowDxfId="13" dataDxfId="11" headerRowBorderDxfId="12" tableBorderDxfId="10" totalsRowBorderDxfId="9" headerRowCellStyle="Ausgabe" dataCellStyle="Ausgabe">
  <autoFilter ref="A2:F12"/>
  <tableColumns count="6">
    <tableColumn id="1" name="Pos. " totalsRowDxfId="6" dataCellStyle="Ausgabe"/>
    <tableColumn id="2" name="Beschreibung" totalsRowDxfId="5"/>
    <tableColumn id="3" name="Anzahl" totalsRowDxfId="4" dataCellStyle="Ausgabe"/>
    <tableColumn id="4" name="Einzelpreis Netto" dataDxfId="8" totalsRowDxfId="3" dataCellStyle="Ausgabe"/>
    <tableColumn id="5" name="Gesamtpreis Netto" dataDxfId="0" totalsRowDxfId="2" dataCellStyle="Ausgabe">
      <calculatedColumnFormula>Tabelle1[[#This Row],[Einzelpreis Netto]]*Tabelle1[[#This Row],[Anzahl]]</calculatedColumnFormula>
    </tableColumn>
    <tableColumn id="6" name="Gesamtpreis Brutto _x000a_bei 19% MwSt." totalsRowFunction="sum" dataDxfId="7" totalsRowDxfId="1" dataCellStyle="Ausgabe">
      <calculatedColumnFormula>Tabelle1[[#This Row],[Gesamtpreis Netto]]*1.19</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Layout" zoomScaleNormal="100" zoomScaleSheetLayoutView="90" workbookViewId="0"/>
  </sheetViews>
  <sheetFormatPr baseColWidth="10" defaultRowHeight="14.4" x14ac:dyDescent="0.3"/>
  <cols>
    <col min="1" max="1" width="154.44140625" bestFit="1" customWidth="1"/>
  </cols>
  <sheetData>
    <row r="1" spans="1:1" ht="327.60000000000002" x14ac:dyDescent="0.3">
      <c r="A1" s="41" t="s">
        <v>256</v>
      </c>
    </row>
    <row r="2" spans="1:1" ht="158.4" x14ac:dyDescent="0.3">
      <c r="A2" s="25" t="s">
        <v>257</v>
      </c>
    </row>
  </sheetData>
  <pageMargins left="0.25" right="0.25" top="0.75" bottom="0.75" header="0.3" footer="0.3"/>
  <pageSetup paperSize="9" orientation="landscape" r:id="rId1"/>
  <headerFooter>
    <oddHeader>&amp;LStadt Speyer
Feuerwehr&amp;RLeistungsverzeichnis
LOS 1</oddHeader>
    <oddFooter>&amp;L&amp;D&amp;C&amp;P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view="pageLayout" zoomScale="90" zoomScaleNormal="130" zoomScalePageLayoutView="90" workbookViewId="0">
      <selection activeCell="B75" sqref="B75"/>
    </sheetView>
  </sheetViews>
  <sheetFormatPr baseColWidth="10" defaultColWidth="11.44140625" defaultRowHeight="15" x14ac:dyDescent="0.25"/>
  <cols>
    <col min="1" max="1" width="10.88671875" style="16" customWidth="1"/>
    <col min="2" max="2" width="98.5546875" style="17" customWidth="1"/>
    <col min="3" max="3" width="22.88671875" style="9" customWidth="1"/>
    <col min="4" max="16384" width="11.44140625" style="9"/>
  </cols>
  <sheetData>
    <row r="1" spans="1:3" s="8" customFormat="1" ht="50.1" customHeight="1" x14ac:dyDescent="0.25">
      <c r="A1" s="7" t="s">
        <v>83</v>
      </c>
      <c r="B1" s="213" t="s">
        <v>84</v>
      </c>
      <c r="C1" s="213"/>
    </row>
    <row r="2" spans="1:3" s="8" customFormat="1" ht="15" customHeight="1" x14ac:dyDescent="0.25">
      <c r="A2" s="214"/>
      <c r="B2" s="214"/>
      <c r="C2" s="214"/>
    </row>
    <row r="3" spans="1:3" ht="53.25" customHeight="1" x14ac:dyDescent="0.25">
      <c r="A3" s="26" t="s">
        <v>66</v>
      </c>
      <c r="B3" s="210" t="s">
        <v>208</v>
      </c>
      <c r="C3" s="216"/>
    </row>
    <row r="4" spans="1:3" ht="82.5" customHeight="1" x14ac:dyDescent="0.25">
      <c r="A4" s="10" t="s">
        <v>12</v>
      </c>
      <c r="B4" s="215" t="s">
        <v>85</v>
      </c>
      <c r="C4" s="215"/>
    </row>
    <row r="5" spans="1:3" ht="81.75" customHeight="1" x14ac:dyDescent="0.25">
      <c r="A5" s="10" t="s">
        <v>13</v>
      </c>
      <c r="B5" s="215" t="s">
        <v>86</v>
      </c>
      <c r="C5" s="215"/>
    </row>
    <row r="6" spans="1:3" x14ac:dyDescent="0.25">
      <c r="A6" s="207"/>
      <c r="B6" s="208"/>
      <c r="C6" s="209"/>
    </row>
    <row r="7" spans="1:3" ht="52.5" customHeight="1" x14ac:dyDescent="0.25">
      <c r="A7" s="27" t="s">
        <v>67</v>
      </c>
      <c r="B7" s="211" t="s">
        <v>111</v>
      </c>
      <c r="C7" s="216"/>
    </row>
    <row r="8" spans="1:3" ht="81" customHeight="1" x14ac:dyDescent="0.25">
      <c r="A8" s="11" t="s">
        <v>14</v>
      </c>
      <c r="B8" s="212" t="s">
        <v>87</v>
      </c>
      <c r="C8" s="212"/>
    </row>
    <row r="9" spans="1:3" ht="285" customHeight="1" x14ac:dyDescent="0.25">
      <c r="A9" s="11" t="s">
        <v>15</v>
      </c>
      <c r="B9" s="212" t="s">
        <v>177</v>
      </c>
      <c r="C9" s="212"/>
    </row>
    <row r="10" spans="1:3" ht="255.75" customHeight="1" x14ac:dyDescent="0.25">
      <c r="A10" s="11" t="s">
        <v>16</v>
      </c>
      <c r="B10" s="212" t="s">
        <v>254</v>
      </c>
      <c r="C10" s="212"/>
    </row>
    <row r="11" spans="1:3" ht="84" customHeight="1" x14ac:dyDescent="0.25">
      <c r="A11" s="11" t="s">
        <v>17</v>
      </c>
      <c r="B11" s="212" t="s">
        <v>219</v>
      </c>
      <c r="C11" s="212"/>
    </row>
    <row r="12" spans="1:3" ht="68.25" customHeight="1" x14ac:dyDescent="0.25">
      <c r="A12" s="11" t="s">
        <v>18</v>
      </c>
      <c r="B12" s="212" t="s">
        <v>209</v>
      </c>
      <c r="C12" s="212"/>
    </row>
    <row r="13" spans="1:3" ht="67.5" customHeight="1" x14ac:dyDescent="0.25">
      <c r="A13" s="11" t="s">
        <v>19</v>
      </c>
      <c r="B13" s="212" t="s">
        <v>88</v>
      </c>
      <c r="C13" s="212"/>
    </row>
    <row r="14" spans="1:3" ht="69" customHeight="1" x14ac:dyDescent="0.25">
      <c r="A14" s="11" t="s">
        <v>20</v>
      </c>
      <c r="B14" s="212" t="s">
        <v>210</v>
      </c>
      <c r="C14" s="212"/>
    </row>
    <row r="15" spans="1:3" x14ac:dyDescent="0.25">
      <c r="A15" s="217"/>
      <c r="B15" s="218"/>
      <c r="C15" s="219"/>
    </row>
    <row r="16" spans="1:3" ht="51" customHeight="1" x14ac:dyDescent="0.25">
      <c r="A16" s="28" t="s">
        <v>68</v>
      </c>
      <c r="B16" s="220" t="s">
        <v>211</v>
      </c>
      <c r="C16" s="221"/>
    </row>
    <row r="17" spans="1:3" ht="52.5" customHeight="1" x14ac:dyDescent="0.25">
      <c r="A17" s="11" t="s">
        <v>42</v>
      </c>
      <c r="B17" s="222" t="s">
        <v>146</v>
      </c>
      <c r="C17" s="223"/>
    </row>
    <row r="18" spans="1:3" ht="37.5" customHeight="1" x14ac:dyDescent="0.25">
      <c r="A18" s="11" t="s">
        <v>43</v>
      </c>
      <c r="B18" s="222" t="s">
        <v>212</v>
      </c>
      <c r="C18" s="223"/>
    </row>
    <row r="19" spans="1:3" ht="51.75" customHeight="1" x14ac:dyDescent="0.25">
      <c r="A19" s="26" t="s">
        <v>69</v>
      </c>
      <c r="B19" s="210" t="s">
        <v>112</v>
      </c>
      <c r="C19" s="216"/>
    </row>
    <row r="20" spans="1:3" ht="157.5" customHeight="1" x14ac:dyDescent="0.25">
      <c r="A20" s="10" t="s">
        <v>44</v>
      </c>
      <c r="B20" s="212" t="s">
        <v>220</v>
      </c>
      <c r="C20" s="212"/>
    </row>
    <row r="21" spans="1:3" ht="96.75" customHeight="1" x14ac:dyDescent="0.25">
      <c r="A21" s="10" t="s">
        <v>45</v>
      </c>
      <c r="B21" s="212" t="s">
        <v>89</v>
      </c>
      <c r="C21" s="212"/>
    </row>
    <row r="22" spans="1:3" ht="82.65" customHeight="1" x14ac:dyDescent="0.25">
      <c r="A22" s="10" t="s">
        <v>46</v>
      </c>
      <c r="B22" s="212" t="s">
        <v>221</v>
      </c>
      <c r="C22" s="212"/>
    </row>
    <row r="23" spans="1:3" ht="67.5" customHeight="1" x14ac:dyDescent="0.25">
      <c r="A23" s="10" t="s">
        <v>47</v>
      </c>
      <c r="B23" s="212" t="s">
        <v>90</v>
      </c>
      <c r="C23" s="212"/>
    </row>
    <row r="24" spans="1:3" ht="51.75" customHeight="1" x14ac:dyDescent="0.25">
      <c r="A24" s="10" t="s">
        <v>70</v>
      </c>
      <c r="B24" s="212" t="s">
        <v>91</v>
      </c>
      <c r="C24" s="212"/>
    </row>
    <row r="25" spans="1:3" ht="69" customHeight="1" x14ac:dyDescent="0.25">
      <c r="A25" s="10" t="s">
        <v>71</v>
      </c>
      <c r="B25" s="212" t="s">
        <v>179</v>
      </c>
      <c r="C25" s="212"/>
    </row>
    <row r="26" spans="1:3" ht="51.75" customHeight="1" x14ac:dyDescent="0.25">
      <c r="A26" s="10" t="s">
        <v>72</v>
      </c>
      <c r="B26" s="212" t="s">
        <v>92</v>
      </c>
      <c r="C26" s="212"/>
    </row>
    <row r="27" spans="1:3" ht="40.5" customHeight="1" x14ac:dyDescent="0.25">
      <c r="A27" s="207"/>
      <c r="B27" s="208"/>
      <c r="C27" s="209"/>
    </row>
    <row r="28" spans="1:3" ht="54" customHeight="1" x14ac:dyDescent="0.25">
      <c r="A28" s="26" t="s">
        <v>147</v>
      </c>
      <c r="B28" s="210" t="s">
        <v>93</v>
      </c>
      <c r="C28" s="211"/>
    </row>
    <row r="29" spans="1:3" ht="39" customHeight="1" x14ac:dyDescent="0.25">
      <c r="A29" s="10" t="s">
        <v>48</v>
      </c>
      <c r="B29" s="212" t="s">
        <v>94</v>
      </c>
      <c r="C29" s="212"/>
    </row>
    <row r="30" spans="1:3" ht="37.5" customHeight="1" x14ac:dyDescent="0.25">
      <c r="A30" s="10" t="s">
        <v>73</v>
      </c>
      <c r="B30" s="212" t="s">
        <v>95</v>
      </c>
      <c r="C30" s="212"/>
    </row>
    <row r="31" spans="1:3" ht="81.75" customHeight="1" x14ac:dyDescent="0.25">
      <c r="A31" s="10" t="s">
        <v>74</v>
      </c>
      <c r="B31" s="212" t="s">
        <v>222</v>
      </c>
      <c r="C31" s="212"/>
    </row>
    <row r="32" spans="1:3" ht="52.5" customHeight="1" x14ac:dyDescent="0.25">
      <c r="A32" s="10" t="s">
        <v>75</v>
      </c>
      <c r="B32" s="212" t="s">
        <v>96</v>
      </c>
      <c r="C32" s="212"/>
    </row>
    <row r="33" spans="1:3" ht="37.5" customHeight="1" x14ac:dyDescent="0.25">
      <c r="A33" s="10" t="s">
        <v>76</v>
      </c>
      <c r="B33" s="212" t="s">
        <v>97</v>
      </c>
      <c r="C33" s="212"/>
    </row>
    <row r="34" spans="1:3" ht="52.5" customHeight="1" x14ac:dyDescent="0.25">
      <c r="A34" s="10" t="s">
        <v>77</v>
      </c>
      <c r="B34" s="212" t="s">
        <v>223</v>
      </c>
      <c r="C34" s="212"/>
    </row>
    <row r="35" spans="1:3" ht="143.25" customHeight="1" x14ac:dyDescent="0.25">
      <c r="A35" s="10" t="s">
        <v>78</v>
      </c>
      <c r="B35" s="212" t="s">
        <v>98</v>
      </c>
      <c r="C35" s="212"/>
    </row>
    <row r="36" spans="1:3" ht="68.25" customHeight="1" x14ac:dyDescent="0.25">
      <c r="A36" s="10" t="s">
        <v>79</v>
      </c>
      <c r="B36" s="212" t="s">
        <v>99</v>
      </c>
      <c r="C36" s="212"/>
    </row>
    <row r="37" spans="1:3" ht="37.5" customHeight="1" x14ac:dyDescent="0.25">
      <c r="A37" s="10" t="s">
        <v>100</v>
      </c>
      <c r="B37" s="212" t="s">
        <v>101</v>
      </c>
      <c r="C37" s="212"/>
    </row>
    <row r="38" spans="1:3" ht="52.5" customHeight="1" x14ac:dyDescent="0.25">
      <c r="A38" s="10" t="s">
        <v>148</v>
      </c>
      <c r="B38" s="212" t="s">
        <v>188</v>
      </c>
      <c r="C38" s="212"/>
    </row>
    <row r="39" spans="1:3" ht="291.75" customHeight="1" x14ac:dyDescent="0.25">
      <c r="A39" s="10" t="s">
        <v>149</v>
      </c>
      <c r="B39" s="227" t="s">
        <v>258</v>
      </c>
      <c r="C39" s="228"/>
    </row>
    <row r="40" spans="1:3" ht="75" customHeight="1" x14ac:dyDescent="0.25">
      <c r="A40" s="10" t="s">
        <v>150</v>
      </c>
      <c r="B40" s="212" t="s">
        <v>102</v>
      </c>
      <c r="C40" s="212"/>
    </row>
    <row r="41" spans="1:3" ht="209.25" customHeight="1" x14ac:dyDescent="0.25">
      <c r="A41" s="10" t="s">
        <v>151</v>
      </c>
      <c r="B41" s="212" t="s">
        <v>103</v>
      </c>
      <c r="C41" s="212"/>
    </row>
    <row r="42" spans="1:3" ht="168.75" customHeight="1" x14ac:dyDescent="0.25">
      <c r="A42" s="207"/>
      <c r="B42" s="208"/>
      <c r="C42" s="209"/>
    </row>
    <row r="43" spans="1:3" ht="53.25" customHeight="1" x14ac:dyDescent="0.25">
      <c r="A43" s="31" t="s">
        <v>152</v>
      </c>
      <c r="B43" s="32" t="s">
        <v>154</v>
      </c>
      <c r="C43" s="33" t="s">
        <v>153</v>
      </c>
    </row>
    <row r="44" spans="1:3" ht="52.5" customHeight="1" x14ac:dyDescent="0.25">
      <c r="A44" s="10" t="s">
        <v>49</v>
      </c>
      <c r="B44" s="13" t="s">
        <v>187</v>
      </c>
      <c r="C44" s="12"/>
    </row>
    <row r="45" spans="1:3" ht="67.5" customHeight="1" x14ac:dyDescent="0.25">
      <c r="A45" s="10" t="s">
        <v>50</v>
      </c>
      <c r="B45" s="29" t="s">
        <v>185</v>
      </c>
      <c r="C45" s="12"/>
    </row>
    <row r="46" spans="1:3" ht="37.5" customHeight="1" x14ac:dyDescent="0.25">
      <c r="A46" s="10" t="s">
        <v>51</v>
      </c>
      <c r="B46" s="13" t="s">
        <v>159</v>
      </c>
      <c r="C46" s="12"/>
    </row>
    <row r="47" spans="1:3" ht="39" customHeight="1" x14ac:dyDescent="0.25">
      <c r="A47" s="10" t="s">
        <v>52</v>
      </c>
      <c r="B47" s="13" t="s">
        <v>224</v>
      </c>
      <c r="C47" s="12"/>
    </row>
    <row r="48" spans="1:3" ht="68.25" customHeight="1" x14ac:dyDescent="0.25">
      <c r="A48" s="10" t="s">
        <v>53</v>
      </c>
      <c r="B48" s="13" t="s">
        <v>225</v>
      </c>
      <c r="C48" s="12"/>
    </row>
    <row r="49" spans="1:3" ht="83.25" customHeight="1" x14ac:dyDescent="0.25">
      <c r="A49" s="10" t="s">
        <v>54</v>
      </c>
      <c r="B49" s="29" t="s">
        <v>178</v>
      </c>
      <c r="C49" s="12"/>
    </row>
    <row r="50" spans="1:3" ht="61.5" customHeight="1" x14ac:dyDescent="0.25"/>
    <row r="51" spans="1:3" ht="51" customHeight="1" x14ac:dyDescent="0.25">
      <c r="A51" s="31" t="s">
        <v>157</v>
      </c>
      <c r="B51" s="32" t="s">
        <v>156</v>
      </c>
      <c r="C51" s="33" t="s">
        <v>153</v>
      </c>
    </row>
    <row r="52" spans="1:3" ht="52.5" customHeight="1" x14ac:dyDescent="0.25">
      <c r="A52" s="10" t="s">
        <v>55</v>
      </c>
      <c r="B52" s="13" t="s">
        <v>187</v>
      </c>
      <c r="C52" s="30"/>
    </row>
    <row r="53" spans="1:3" ht="67.5" customHeight="1" x14ac:dyDescent="0.25">
      <c r="A53" s="10" t="s">
        <v>56</v>
      </c>
      <c r="B53" s="29" t="s">
        <v>155</v>
      </c>
      <c r="C53" s="30"/>
    </row>
    <row r="54" spans="1:3" ht="38.25" customHeight="1" x14ac:dyDescent="0.25">
      <c r="A54" s="10" t="s">
        <v>57</v>
      </c>
      <c r="B54" s="13" t="s">
        <v>186</v>
      </c>
      <c r="C54" s="30"/>
    </row>
    <row r="55" spans="1:3" ht="38.25" customHeight="1" x14ac:dyDescent="0.25">
      <c r="A55" s="10" t="s">
        <v>58</v>
      </c>
      <c r="B55" s="13" t="s">
        <v>158</v>
      </c>
      <c r="C55" s="30"/>
    </row>
    <row r="56" spans="1:3" ht="38.25" customHeight="1" x14ac:dyDescent="0.25">
      <c r="A56" s="10" t="s">
        <v>59</v>
      </c>
      <c r="B56" s="13" t="s">
        <v>159</v>
      </c>
      <c r="C56" s="30"/>
    </row>
    <row r="57" spans="1:3" ht="68.25" customHeight="1" x14ac:dyDescent="0.25">
      <c r="A57" s="10" t="s">
        <v>60</v>
      </c>
      <c r="B57" s="13" t="s">
        <v>226</v>
      </c>
      <c r="C57" s="12"/>
    </row>
    <row r="58" spans="1:3" ht="82.5" customHeight="1" x14ac:dyDescent="0.25">
      <c r="A58" s="10" t="s">
        <v>107</v>
      </c>
      <c r="B58" s="29" t="s">
        <v>178</v>
      </c>
      <c r="C58" s="12"/>
    </row>
    <row r="59" spans="1:3" ht="44.25" customHeight="1" x14ac:dyDescent="0.25">
      <c r="A59" s="224"/>
      <c r="B59" s="225"/>
      <c r="C59" s="226"/>
    </row>
    <row r="60" spans="1:3" ht="50.1" customHeight="1" x14ac:dyDescent="0.25">
      <c r="A60" s="36" t="s">
        <v>125</v>
      </c>
      <c r="B60" s="35" t="s">
        <v>160</v>
      </c>
      <c r="C60" s="34" t="s">
        <v>153</v>
      </c>
    </row>
    <row r="61" spans="1:3" ht="53.25" customHeight="1" x14ac:dyDescent="0.25">
      <c r="A61" s="10" t="s">
        <v>61</v>
      </c>
      <c r="B61" s="14" t="s">
        <v>104</v>
      </c>
      <c r="C61" s="12"/>
    </row>
    <row r="62" spans="1:3" ht="67.5" customHeight="1" x14ac:dyDescent="0.25">
      <c r="A62" s="10" t="s">
        <v>80</v>
      </c>
      <c r="B62" s="13" t="s">
        <v>213</v>
      </c>
      <c r="C62" s="12"/>
    </row>
    <row r="63" spans="1:3" ht="68.25" customHeight="1" x14ac:dyDescent="0.25">
      <c r="A63" s="10" t="s">
        <v>132</v>
      </c>
      <c r="B63" s="13" t="s">
        <v>129</v>
      </c>
      <c r="C63" s="12"/>
    </row>
    <row r="64" spans="1:3" ht="39" customHeight="1" x14ac:dyDescent="0.25">
      <c r="A64" s="10" t="s">
        <v>81</v>
      </c>
      <c r="B64" s="13" t="s">
        <v>105</v>
      </c>
      <c r="C64" s="12"/>
    </row>
    <row r="65" spans="1:3" ht="39" customHeight="1" x14ac:dyDescent="0.25">
      <c r="A65" s="10" t="s">
        <v>126</v>
      </c>
      <c r="B65" s="13" t="s">
        <v>253</v>
      </c>
      <c r="C65" s="12"/>
    </row>
    <row r="66" spans="1:3" ht="39" customHeight="1" x14ac:dyDescent="0.25">
      <c r="A66" s="10" t="s">
        <v>166</v>
      </c>
      <c r="B66" s="14" t="s">
        <v>106</v>
      </c>
      <c r="C66" s="12"/>
    </row>
    <row r="67" spans="1:3" ht="102" customHeight="1" x14ac:dyDescent="0.25">
      <c r="A67" s="207"/>
      <c r="B67" s="208"/>
      <c r="C67" s="209"/>
    </row>
    <row r="68" spans="1:3" ht="50.1" customHeight="1" x14ac:dyDescent="0.25">
      <c r="A68" s="36" t="s">
        <v>82</v>
      </c>
      <c r="B68" s="35" t="s">
        <v>161</v>
      </c>
      <c r="C68" s="34" t="s">
        <v>153</v>
      </c>
    </row>
    <row r="69" spans="1:3" ht="52.5" customHeight="1" x14ac:dyDescent="0.25">
      <c r="A69" s="10" t="s">
        <v>62</v>
      </c>
      <c r="B69" s="14" t="s">
        <v>104</v>
      </c>
      <c r="C69" s="12"/>
    </row>
    <row r="70" spans="1:3" ht="68.25" customHeight="1" x14ac:dyDescent="0.25">
      <c r="A70" s="10" t="s">
        <v>63</v>
      </c>
      <c r="B70" s="14" t="s">
        <v>210</v>
      </c>
      <c r="C70" s="12"/>
    </row>
    <row r="71" spans="1:3" ht="68.25" customHeight="1" x14ac:dyDescent="0.25">
      <c r="A71" s="10" t="s">
        <v>64</v>
      </c>
      <c r="B71" s="14" t="s">
        <v>162</v>
      </c>
      <c r="C71" s="12"/>
    </row>
    <row r="72" spans="1:3" ht="39" customHeight="1" x14ac:dyDescent="0.25">
      <c r="A72" s="10" t="s">
        <v>65</v>
      </c>
      <c r="B72" s="14" t="s">
        <v>163</v>
      </c>
      <c r="C72" s="12"/>
    </row>
    <row r="73" spans="1:3" ht="37.5" customHeight="1" x14ac:dyDescent="0.25">
      <c r="A73" s="10" t="s">
        <v>130</v>
      </c>
      <c r="B73" s="14" t="s">
        <v>164</v>
      </c>
      <c r="C73" s="12"/>
    </row>
    <row r="74" spans="1:3" ht="37.5" customHeight="1" x14ac:dyDescent="0.25">
      <c r="A74" s="10" t="s">
        <v>131</v>
      </c>
      <c r="B74" s="15" t="s">
        <v>214</v>
      </c>
      <c r="C74" s="12"/>
    </row>
    <row r="75" spans="1:3" ht="37.5" customHeight="1" x14ac:dyDescent="0.25">
      <c r="A75" s="10" t="s">
        <v>135</v>
      </c>
      <c r="B75" s="15" t="s">
        <v>165</v>
      </c>
      <c r="C75" s="12"/>
    </row>
    <row r="76" spans="1:3" ht="36.75" customHeight="1" x14ac:dyDescent="0.25">
      <c r="A76" s="10" t="s">
        <v>136</v>
      </c>
      <c r="B76" s="13" t="s">
        <v>108</v>
      </c>
      <c r="C76" s="12"/>
    </row>
    <row r="77" spans="1:3" ht="52.5" customHeight="1" x14ac:dyDescent="0.25">
      <c r="A77" s="10" t="s">
        <v>137</v>
      </c>
      <c r="B77" s="13" t="s">
        <v>227</v>
      </c>
      <c r="C77" s="12"/>
    </row>
    <row r="78" spans="1:3" ht="37.5" customHeight="1" x14ac:dyDescent="0.25">
      <c r="A78" s="10" t="s">
        <v>138</v>
      </c>
      <c r="B78" s="13" t="s">
        <v>253</v>
      </c>
      <c r="C78" s="12"/>
    </row>
    <row r="79" spans="1:3" ht="52.5" customHeight="1" x14ac:dyDescent="0.25">
      <c r="A79" s="10" t="s">
        <v>139</v>
      </c>
      <c r="B79" s="13" t="s">
        <v>109</v>
      </c>
      <c r="C79" s="12"/>
    </row>
    <row r="80" spans="1:3" ht="97.5" customHeight="1" x14ac:dyDescent="0.25">
      <c r="A80" s="10" t="s">
        <v>215</v>
      </c>
      <c r="B80" s="13" t="s">
        <v>110</v>
      </c>
      <c r="C80" s="12"/>
    </row>
    <row r="81" spans="2:2" ht="176.25" customHeight="1" x14ac:dyDescent="0.25"/>
    <row r="82" spans="2:2" ht="30" customHeight="1" thickBot="1" x14ac:dyDescent="0.3"/>
    <row r="83" spans="2:2" ht="150" customHeight="1" thickBot="1" x14ac:dyDescent="0.3">
      <c r="B83" s="23"/>
    </row>
    <row r="84" spans="2:2" ht="50.1" customHeight="1" thickBot="1" x14ac:dyDescent="0.3">
      <c r="B84" s="24" t="s">
        <v>127</v>
      </c>
    </row>
    <row r="85" spans="2:2" ht="30" customHeight="1" thickBot="1" x14ac:dyDescent="0.3"/>
    <row r="86" spans="2:2" ht="150" customHeight="1" thickBot="1" x14ac:dyDescent="0.3">
      <c r="B86" s="23"/>
    </row>
    <row r="87" spans="2:2" ht="50.1" customHeight="1" thickBot="1" x14ac:dyDescent="0.3">
      <c r="B87" s="24" t="s">
        <v>128</v>
      </c>
    </row>
    <row r="88" spans="2:2" ht="30" customHeight="1" x14ac:dyDescent="0.25"/>
  </sheetData>
  <mergeCells count="44">
    <mergeCell ref="B39:C39"/>
    <mergeCell ref="B29:C29"/>
    <mergeCell ref="B30:C30"/>
    <mergeCell ref="B31:C31"/>
    <mergeCell ref="B32:C32"/>
    <mergeCell ref="B33:C33"/>
    <mergeCell ref="B34:C34"/>
    <mergeCell ref="B35:C35"/>
    <mergeCell ref="B36:C36"/>
    <mergeCell ref="B37:C37"/>
    <mergeCell ref="B38:C38"/>
    <mergeCell ref="A59:C59"/>
    <mergeCell ref="A67:C67"/>
    <mergeCell ref="B40:C40"/>
    <mergeCell ref="B41:C41"/>
    <mergeCell ref="A42:C42"/>
    <mergeCell ref="B24:C24"/>
    <mergeCell ref="B25:C25"/>
    <mergeCell ref="B16:C16"/>
    <mergeCell ref="B17:C17"/>
    <mergeCell ref="B18:C18"/>
    <mergeCell ref="B19:C19"/>
    <mergeCell ref="B14:C14"/>
    <mergeCell ref="B20:C20"/>
    <mergeCell ref="B21:C21"/>
    <mergeCell ref="B22:C22"/>
    <mergeCell ref="B23:C23"/>
    <mergeCell ref="A15:C15"/>
    <mergeCell ref="A27:C27"/>
    <mergeCell ref="B28:C28"/>
    <mergeCell ref="B13:C13"/>
    <mergeCell ref="B1:C1"/>
    <mergeCell ref="A2:C2"/>
    <mergeCell ref="B4:C4"/>
    <mergeCell ref="B5:C5"/>
    <mergeCell ref="B8:C8"/>
    <mergeCell ref="B9:C9"/>
    <mergeCell ref="B10:C10"/>
    <mergeCell ref="B11:C11"/>
    <mergeCell ref="B12:C12"/>
    <mergeCell ref="A6:C6"/>
    <mergeCell ref="B3:C3"/>
    <mergeCell ref="B7:C7"/>
    <mergeCell ref="B26:C26"/>
  </mergeCells>
  <pageMargins left="0.25" right="0.25" top="0.75" bottom="0.75" header="0.3" footer="0.3"/>
  <pageSetup paperSize="9" orientation="landscape" r:id="rId1"/>
  <headerFooter>
    <oddHeader>&amp;LStadt Speyer
Feuerwehr&amp;C&amp;"-,Fett"WLF 26/6900-1570&amp;R&amp;K000000Leistungsverzeichnis
Vertragsbedingungen</oddHeader>
    <oddFooter>&amp;L&amp;D&amp;C&amp;P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17"/>
  <sheetViews>
    <sheetView zoomScaleNormal="100" workbookViewId="0">
      <selection activeCell="A3" sqref="A3"/>
    </sheetView>
  </sheetViews>
  <sheetFormatPr baseColWidth="10" defaultColWidth="11.44140625" defaultRowHeight="15.6" x14ac:dyDescent="0.3"/>
  <cols>
    <col min="1" max="1" width="8.5546875" style="79" customWidth="1"/>
    <col min="2" max="2" width="93.44140625" customWidth="1"/>
    <col min="3" max="3" width="9.5546875" customWidth="1"/>
    <col min="4" max="4" width="10.109375" customWidth="1"/>
    <col min="5" max="5" width="14.109375" customWidth="1"/>
    <col min="6" max="6" width="176.5546875" style="2" bestFit="1" customWidth="1"/>
    <col min="7" max="16384" width="11.44140625" style="2"/>
  </cols>
  <sheetData>
    <row r="1" spans="1:6" customFormat="1" ht="37.5" customHeight="1" x14ac:dyDescent="0.3">
      <c r="A1" s="69"/>
      <c r="B1" s="69" t="s">
        <v>685</v>
      </c>
      <c r="C1" s="69"/>
      <c r="D1" s="69"/>
      <c r="E1" s="69"/>
    </row>
    <row r="2" spans="1:6" customFormat="1" ht="37.5" customHeight="1" x14ac:dyDescent="0.3">
      <c r="A2" s="54" t="s">
        <v>0</v>
      </c>
      <c r="B2" s="45" t="s">
        <v>559</v>
      </c>
      <c r="C2" s="137" t="s">
        <v>267</v>
      </c>
      <c r="D2" s="46" t="s">
        <v>285</v>
      </c>
      <c r="E2" s="46" t="s">
        <v>552</v>
      </c>
    </row>
    <row r="3" spans="1:6" s="5" customFormat="1" ht="76.2" x14ac:dyDescent="0.3">
      <c r="A3" s="78" t="s">
        <v>12</v>
      </c>
      <c r="B3" s="176" t="s">
        <v>693</v>
      </c>
      <c r="C3" s="44" t="s">
        <v>230</v>
      </c>
      <c r="D3" s="138"/>
      <c r="E3" s="139"/>
    </row>
    <row r="4" spans="1:6" s="5" customFormat="1" ht="72" customHeight="1" x14ac:dyDescent="0.3">
      <c r="A4" s="78" t="s">
        <v>13</v>
      </c>
      <c r="B4" s="176" t="s">
        <v>683</v>
      </c>
      <c r="C4" s="44" t="s">
        <v>230</v>
      </c>
      <c r="D4" s="138"/>
      <c r="E4" s="139"/>
    </row>
    <row r="5" spans="1:6" s="5" customFormat="1" ht="54" customHeight="1" x14ac:dyDescent="0.3">
      <c r="A5" s="78" t="s">
        <v>295</v>
      </c>
      <c r="B5" s="176" t="s">
        <v>486</v>
      </c>
      <c r="C5" s="44" t="s">
        <v>230</v>
      </c>
      <c r="D5" s="138"/>
      <c r="E5" s="139"/>
    </row>
    <row r="6" spans="1:6" s="5" customFormat="1" ht="54" customHeight="1" x14ac:dyDescent="0.3">
      <c r="A6" s="78" t="s">
        <v>296</v>
      </c>
      <c r="B6" s="75" t="s">
        <v>292</v>
      </c>
      <c r="C6" s="44" t="s">
        <v>230</v>
      </c>
      <c r="D6" s="138"/>
      <c r="E6" s="139"/>
    </row>
    <row r="7" spans="1:6" s="5" customFormat="1" ht="55.2" customHeight="1" x14ac:dyDescent="0.3">
      <c r="A7" s="78" t="s">
        <v>297</v>
      </c>
      <c r="B7" s="75" t="s">
        <v>684</v>
      </c>
      <c r="C7" s="44" t="s">
        <v>230</v>
      </c>
      <c r="D7" s="138"/>
      <c r="E7" s="139"/>
    </row>
    <row r="8" spans="1:6" s="5" customFormat="1" ht="41.4" customHeight="1" x14ac:dyDescent="0.3">
      <c r="A8" s="78" t="s">
        <v>298</v>
      </c>
      <c r="B8" s="75" t="s">
        <v>686</v>
      </c>
      <c r="C8" s="44" t="s">
        <v>230</v>
      </c>
      <c r="D8" s="138"/>
      <c r="E8" s="139"/>
      <c r="F8" s="5" t="s">
        <v>737</v>
      </c>
    </row>
    <row r="9" spans="1:6" s="3" customFormat="1" ht="54.6" customHeight="1" x14ac:dyDescent="0.3">
      <c r="A9" s="78" t="s">
        <v>299</v>
      </c>
      <c r="B9" s="75" t="s">
        <v>293</v>
      </c>
      <c r="C9" s="44" t="s">
        <v>230</v>
      </c>
      <c r="D9" s="138"/>
      <c r="E9" s="139"/>
    </row>
    <row r="10" spans="1:6" s="3" customFormat="1" ht="72" customHeight="1" x14ac:dyDescent="0.3">
      <c r="A10" s="78" t="s">
        <v>300</v>
      </c>
      <c r="B10" s="75" t="s">
        <v>482</v>
      </c>
      <c r="C10" s="44" t="s">
        <v>230</v>
      </c>
      <c r="D10" s="138"/>
      <c r="E10" s="139"/>
    </row>
    <row r="11" spans="1:6" s="3" customFormat="1" ht="55.5" customHeight="1" x14ac:dyDescent="0.3">
      <c r="A11" s="78" t="s">
        <v>301</v>
      </c>
      <c r="B11" s="75" t="s">
        <v>578</v>
      </c>
      <c r="C11" s="44" t="s">
        <v>230</v>
      </c>
      <c r="D11" s="138"/>
      <c r="E11" s="139"/>
    </row>
    <row r="12" spans="1:6" s="3" customFormat="1" ht="90" x14ac:dyDescent="0.3">
      <c r="A12" s="78" t="s">
        <v>302</v>
      </c>
      <c r="B12" s="75" t="s">
        <v>630</v>
      </c>
      <c r="C12" s="44" t="s">
        <v>230</v>
      </c>
      <c r="D12" s="138"/>
      <c r="E12" s="139"/>
    </row>
    <row r="13" spans="1:6" s="3" customFormat="1" ht="30" customHeight="1" x14ac:dyDescent="0.3">
      <c r="A13" s="78" t="s">
        <v>303</v>
      </c>
      <c r="B13" s="75" t="s">
        <v>41</v>
      </c>
      <c r="C13" s="44" t="s">
        <v>230</v>
      </c>
      <c r="D13" s="138"/>
      <c r="E13" s="139"/>
    </row>
    <row r="14" spans="1:6" s="3" customFormat="1" ht="55.2" customHeight="1" x14ac:dyDescent="0.3">
      <c r="A14" s="78" t="s">
        <v>304</v>
      </c>
      <c r="B14" s="176" t="s">
        <v>399</v>
      </c>
      <c r="C14" s="44" t="s">
        <v>230</v>
      </c>
      <c r="D14" s="138"/>
      <c r="E14" s="139"/>
    </row>
    <row r="15" spans="1:6" s="3" customFormat="1" ht="55.2" customHeight="1" x14ac:dyDescent="0.3">
      <c r="A15" s="78" t="s">
        <v>305</v>
      </c>
      <c r="B15" s="75" t="s">
        <v>400</v>
      </c>
      <c r="C15" s="44" t="s">
        <v>230</v>
      </c>
      <c r="D15" s="138"/>
      <c r="E15" s="139"/>
    </row>
    <row r="16" spans="1:6" s="3" customFormat="1" ht="54.6" customHeight="1" x14ac:dyDescent="0.3">
      <c r="A16" s="78" t="s">
        <v>306</v>
      </c>
      <c r="B16" s="75" t="s">
        <v>233</v>
      </c>
      <c r="C16" s="44" t="s">
        <v>230</v>
      </c>
      <c r="D16" s="138"/>
      <c r="E16" s="139"/>
    </row>
    <row r="17" spans="1:6" ht="30.6" customHeight="1" x14ac:dyDescent="0.25">
      <c r="A17" s="78" t="s">
        <v>307</v>
      </c>
      <c r="B17" s="177" t="s">
        <v>11</v>
      </c>
      <c r="C17" s="44" t="s">
        <v>230</v>
      </c>
      <c r="D17" s="138"/>
      <c r="E17" s="139"/>
    </row>
    <row r="18" spans="1:6" ht="52.5" customHeight="1" x14ac:dyDescent="0.25">
      <c r="A18" s="78" t="s">
        <v>308</v>
      </c>
      <c r="B18" s="75" t="s">
        <v>717</v>
      </c>
      <c r="C18" s="44" t="s">
        <v>230</v>
      </c>
      <c r="D18" s="138"/>
      <c r="E18" s="139"/>
    </row>
    <row r="19" spans="1:6" ht="31.2" customHeight="1" x14ac:dyDescent="0.25">
      <c r="A19" s="78" t="s">
        <v>309</v>
      </c>
      <c r="B19" s="75" t="s">
        <v>217</v>
      </c>
      <c r="C19" s="44" t="s">
        <v>230</v>
      </c>
      <c r="D19" s="138"/>
      <c r="E19" s="139"/>
    </row>
    <row r="20" spans="1:6" ht="30" customHeight="1" x14ac:dyDescent="0.25">
      <c r="A20" s="78" t="s">
        <v>310</v>
      </c>
      <c r="B20" s="75" t="s">
        <v>590</v>
      </c>
      <c r="C20" s="44" t="s">
        <v>230</v>
      </c>
      <c r="D20" s="138"/>
      <c r="E20" s="139"/>
    </row>
    <row r="21" spans="1:6" ht="31.2" customHeight="1" x14ac:dyDescent="0.25">
      <c r="A21" s="78" t="s">
        <v>311</v>
      </c>
      <c r="B21" s="75" t="s">
        <v>687</v>
      </c>
      <c r="C21" s="44" t="s">
        <v>230</v>
      </c>
      <c r="D21" s="138"/>
      <c r="E21" s="139"/>
    </row>
    <row r="22" spans="1:6" ht="31.2" customHeight="1" x14ac:dyDescent="0.25">
      <c r="A22" s="78" t="s">
        <v>312</v>
      </c>
      <c r="B22" s="75" t="s">
        <v>580</v>
      </c>
      <c r="C22" s="44" t="s">
        <v>230</v>
      </c>
      <c r="D22" s="138"/>
      <c r="E22" s="139"/>
    </row>
    <row r="23" spans="1:6" ht="31.2" customHeight="1" x14ac:dyDescent="0.25">
      <c r="A23" s="78" t="s">
        <v>313</v>
      </c>
      <c r="B23" s="75" t="s">
        <v>579</v>
      </c>
      <c r="C23" s="44" t="s">
        <v>230</v>
      </c>
      <c r="D23" s="138"/>
      <c r="E23" s="139"/>
    </row>
    <row r="24" spans="1:6" ht="31.2" customHeight="1" x14ac:dyDescent="0.3">
      <c r="A24" s="78" t="s">
        <v>314</v>
      </c>
      <c r="B24" s="75" t="s">
        <v>689</v>
      </c>
      <c r="C24" s="44" t="s">
        <v>230</v>
      </c>
      <c r="D24" s="138"/>
      <c r="E24" s="139"/>
      <c r="F24"/>
    </row>
    <row r="25" spans="1:6" ht="31.2" customHeight="1" x14ac:dyDescent="0.3">
      <c r="A25" s="78" t="s">
        <v>315</v>
      </c>
      <c r="B25" s="75" t="s">
        <v>731</v>
      </c>
      <c r="C25" s="44" t="s">
        <v>230</v>
      </c>
      <c r="D25" s="138"/>
      <c r="E25" s="139"/>
      <c r="F25"/>
    </row>
    <row r="26" spans="1:6" ht="31.2" customHeight="1" x14ac:dyDescent="0.25">
      <c r="A26" s="78" t="s">
        <v>316</v>
      </c>
      <c r="B26" s="75" t="s">
        <v>688</v>
      </c>
      <c r="C26" s="44" t="s">
        <v>230</v>
      </c>
      <c r="D26" s="138"/>
      <c r="E26" s="139"/>
    </row>
    <row r="27" spans="1:6" ht="45.75" customHeight="1" x14ac:dyDescent="0.25">
      <c r="A27" s="78" t="s">
        <v>317</v>
      </c>
      <c r="B27" s="75" t="s">
        <v>401</v>
      </c>
      <c r="C27" s="44" t="s">
        <v>230</v>
      </c>
      <c r="D27" s="138"/>
      <c r="E27" s="139"/>
    </row>
    <row r="28" spans="1:6" ht="54" customHeight="1" x14ac:dyDescent="0.25">
      <c r="A28" s="78" t="s">
        <v>318</v>
      </c>
      <c r="B28" s="75" t="s">
        <v>268</v>
      </c>
      <c r="C28" s="44" t="s">
        <v>230</v>
      </c>
      <c r="D28" s="138"/>
      <c r="E28" s="139"/>
    </row>
    <row r="29" spans="1:6" ht="42" customHeight="1" x14ac:dyDescent="0.25">
      <c r="A29" s="78" t="s">
        <v>319</v>
      </c>
      <c r="B29" s="75" t="s">
        <v>142</v>
      </c>
      <c r="C29" s="44" t="s">
        <v>230</v>
      </c>
      <c r="D29" s="138"/>
      <c r="E29" s="139"/>
    </row>
    <row r="30" spans="1:6" ht="42" customHeight="1" x14ac:dyDescent="0.25">
      <c r="A30" s="78" t="s">
        <v>320</v>
      </c>
      <c r="B30" s="75" t="s">
        <v>736</v>
      </c>
      <c r="C30" s="44" t="s">
        <v>230</v>
      </c>
      <c r="D30" s="138"/>
      <c r="E30" s="139"/>
    </row>
    <row r="31" spans="1:6" ht="31.2" customHeight="1" x14ac:dyDescent="0.25">
      <c r="A31" s="78" t="s">
        <v>321</v>
      </c>
      <c r="B31" s="75" t="s">
        <v>396</v>
      </c>
      <c r="C31" s="44" t="s">
        <v>230</v>
      </c>
      <c r="D31" s="138"/>
      <c r="E31" s="139"/>
    </row>
    <row r="32" spans="1:6" ht="42" customHeight="1" x14ac:dyDescent="0.25">
      <c r="A32" s="78" t="s">
        <v>322</v>
      </c>
      <c r="B32" s="75" t="s">
        <v>381</v>
      </c>
      <c r="C32" s="44" t="s">
        <v>230</v>
      </c>
      <c r="D32" s="138"/>
      <c r="E32" s="139"/>
    </row>
    <row r="33" spans="1:5" s="4" customFormat="1" ht="31.2" customHeight="1" x14ac:dyDescent="0.25">
      <c r="A33" s="78" t="s">
        <v>323</v>
      </c>
      <c r="B33" s="75" t="s">
        <v>216</v>
      </c>
      <c r="C33" s="44" t="s">
        <v>230</v>
      </c>
      <c r="D33" s="138"/>
      <c r="E33" s="139"/>
    </row>
    <row r="34" spans="1:5" s="4" customFormat="1" ht="42.6" customHeight="1" x14ac:dyDescent="0.25">
      <c r="A34" s="78" t="s">
        <v>324</v>
      </c>
      <c r="B34" s="75" t="s">
        <v>145</v>
      </c>
      <c r="C34" s="44" t="s">
        <v>230</v>
      </c>
      <c r="D34" s="138"/>
      <c r="E34" s="139"/>
    </row>
    <row r="35" spans="1:5" s="4" customFormat="1" ht="31.2" customHeight="1" x14ac:dyDescent="0.25">
      <c r="A35" s="78" t="s">
        <v>325</v>
      </c>
      <c r="B35" s="75" t="s">
        <v>483</v>
      </c>
      <c r="C35" s="44" t="s">
        <v>230</v>
      </c>
      <c r="D35" s="138"/>
      <c r="E35" s="139"/>
    </row>
    <row r="36" spans="1:5" s="4" customFormat="1" ht="42" customHeight="1" x14ac:dyDescent="0.25">
      <c r="A36" s="78" t="s">
        <v>326</v>
      </c>
      <c r="B36" s="75" t="s">
        <v>581</v>
      </c>
      <c r="C36" s="44" t="s">
        <v>230</v>
      </c>
      <c r="D36" s="138"/>
      <c r="E36" s="139"/>
    </row>
    <row r="37" spans="1:5" s="4" customFormat="1" ht="30" customHeight="1" x14ac:dyDescent="0.25">
      <c r="A37" s="78" t="s">
        <v>327</v>
      </c>
      <c r="B37" s="75" t="s">
        <v>192</v>
      </c>
      <c r="C37" s="44" t="s">
        <v>230</v>
      </c>
      <c r="D37" s="138"/>
      <c r="E37" s="139"/>
    </row>
    <row r="38" spans="1:5" s="4" customFormat="1" ht="42" customHeight="1" x14ac:dyDescent="0.25">
      <c r="A38" s="78" t="s">
        <v>328</v>
      </c>
      <c r="B38" s="75" t="s">
        <v>4</v>
      </c>
      <c r="C38" s="44" t="s">
        <v>230</v>
      </c>
      <c r="D38" s="138"/>
      <c r="E38" s="139"/>
    </row>
    <row r="39" spans="1:5" s="4" customFormat="1" ht="31.2" customHeight="1" x14ac:dyDescent="0.25">
      <c r="A39" s="78" t="s">
        <v>329</v>
      </c>
      <c r="B39" s="176" t="s">
        <v>228</v>
      </c>
      <c r="C39" s="44" t="s">
        <v>230</v>
      </c>
      <c r="D39" s="138"/>
      <c r="E39" s="139"/>
    </row>
    <row r="40" spans="1:5" s="4" customFormat="1" ht="30.6" customHeight="1" x14ac:dyDescent="0.25">
      <c r="A40" s="78" t="s">
        <v>330</v>
      </c>
      <c r="B40" s="75" t="s">
        <v>274</v>
      </c>
      <c r="C40" s="44" t="s">
        <v>230</v>
      </c>
      <c r="D40" s="138"/>
      <c r="E40" s="139"/>
    </row>
    <row r="41" spans="1:5" s="4" customFormat="1" ht="31.2" customHeight="1" x14ac:dyDescent="0.25">
      <c r="A41" s="78" t="s">
        <v>331</v>
      </c>
      <c r="B41" s="75" t="s">
        <v>3</v>
      </c>
      <c r="C41" s="44" t="s">
        <v>230</v>
      </c>
      <c r="D41" s="138"/>
      <c r="E41" s="139"/>
    </row>
    <row r="42" spans="1:5" s="4" customFormat="1" ht="31.2" customHeight="1" x14ac:dyDescent="0.25">
      <c r="A42" s="78" t="s">
        <v>332</v>
      </c>
      <c r="B42" s="75" t="s">
        <v>479</v>
      </c>
      <c r="C42" s="44" t="s">
        <v>230</v>
      </c>
      <c r="D42" s="138"/>
      <c r="E42" s="139"/>
    </row>
    <row r="43" spans="1:5" s="4" customFormat="1" ht="30.6" customHeight="1" x14ac:dyDescent="0.25">
      <c r="A43" s="78" t="s">
        <v>333</v>
      </c>
      <c r="B43" s="75" t="s">
        <v>2</v>
      </c>
      <c r="C43" s="44" t="s">
        <v>230</v>
      </c>
      <c r="D43" s="138"/>
      <c r="E43" s="139"/>
    </row>
    <row r="44" spans="1:5" s="4" customFormat="1" ht="30.6" customHeight="1" x14ac:dyDescent="0.25">
      <c r="A44" s="78" t="s">
        <v>334</v>
      </c>
      <c r="B44" s="75" t="s">
        <v>191</v>
      </c>
      <c r="C44" s="44" t="s">
        <v>230</v>
      </c>
      <c r="D44" s="138"/>
      <c r="E44" s="139"/>
    </row>
    <row r="45" spans="1:5" s="4" customFormat="1" ht="43.2" customHeight="1" x14ac:dyDescent="0.25">
      <c r="A45" s="78" t="s">
        <v>335</v>
      </c>
      <c r="B45" s="75" t="s">
        <v>238</v>
      </c>
      <c r="C45" s="44" t="s">
        <v>230</v>
      </c>
      <c r="D45" s="138"/>
      <c r="E45" s="139"/>
    </row>
    <row r="46" spans="1:5" ht="42.6" customHeight="1" x14ac:dyDescent="0.25">
      <c r="A46" s="78" t="s">
        <v>336</v>
      </c>
      <c r="B46" s="75" t="s">
        <v>582</v>
      </c>
      <c r="C46" s="44" t="s">
        <v>230</v>
      </c>
      <c r="D46" s="138"/>
      <c r="E46" s="139"/>
    </row>
    <row r="47" spans="1:5" ht="30.6" customHeight="1" x14ac:dyDescent="0.25">
      <c r="A47" s="78" t="s">
        <v>337</v>
      </c>
      <c r="B47" s="75" t="s">
        <v>195</v>
      </c>
      <c r="C47" s="44" t="s">
        <v>230</v>
      </c>
      <c r="D47" s="138"/>
      <c r="E47" s="139"/>
    </row>
    <row r="48" spans="1:5" ht="42" customHeight="1" x14ac:dyDescent="0.25">
      <c r="A48" s="78" t="s">
        <v>338</v>
      </c>
      <c r="B48" s="75" t="s">
        <v>261</v>
      </c>
      <c r="C48" s="44" t="s">
        <v>230</v>
      </c>
      <c r="D48" s="138"/>
      <c r="E48" s="139"/>
    </row>
    <row r="49" spans="1:6" ht="30" customHeight="1" x14ac:dyDescent="0.25">
      <c r="A49" s="78" t="s">
        <v>339</v>
      </c>
      <c r="B49" s="75" t="s">
        <v>583</v>
      </c>
      <c r="C49" s="44" t="s">
        <v>230</v>
      </c>
      <c r="D49" s="138"/>
      <c r="E49" s="139"/>
    </row>
    <row r="50" spans="1:6" ht="30" customHeight="1" x14ac:dyDescent="0.25">
      <c r="A50" s="78" t="s">
        <v>340</v>
      </c>
      <c r="B50" s="176" t="s">
        <v>402</v>
      </c>
      <c r="C50" s="44" t="s">
        <v>230</v>
      </c>
      <c r="D50" s="138"/>
      <c r="E50" s="139"/>
    </row>
    <row r="51" spans="1:6" ht="42.6" customHeight="1" x14ac:dyDescent="0.25">
      <c r="A51" s="78" t="s">
        <v>631</v>
      </c>
      <c r="B51" s="75" t="s">
        <v>262</v>
      </c>
      <c r="C51" s="44" t="s">
        <v>230</v>
      </c>
      <c r="D51" s="138"/>
      <c r="E51" s="139"/>
    </row>
    <row r="52" spans="1:6" ht="30" customHeight="1" x14ac:dyDescent="0.25">
      <c r="A52" s="78" t="s">
        <v>341</v>
      </c>
      <c r="B52" s="75" t="s">
        <v>193</v>
      </c>
      <c r="C52" s="44" t="s">
        <v>230</v>
      </c>
      <c r="D52" s="138"/>
      <c r="E52" s="139"/>
    </row>
    <row r="53" spans="1:6" ht="30.6" customHeight="1" x14ac:dyDescent="0.25">
      <c r="A53" s="78" t="s">
        <v>342</v>
      </c>
      <c r="B53" s="75" t="s">
        <v>403</v>
      </c>
      <c r="C53" s="44" t="s">
        <v>230</v>
      </c>
      <c r="D53" s="138"/>
      <c r="E53" s="139"/>
    </row>
    <row r="54" spans="1:6" ht="31.2" customHeight="1" x14ac:dyDescent="0.25">
      <c r="A54" s="78" t="s">
        <v>343</v>
      </c>
      <c r="B54" s="75" t="s">
        <v>680</v>
      </c>
      <c r="C54" s="44" t="s">
        <v>230</v>
      </c>
      <c r="D54" s="138"/>
      <c r="E54" s="139"/>
    </row>
    <row r="55" spans="1:6" ht="30.6" customHeight="1" x14ac:dyDescent="0.25">
      <c r="A55" s="78" t="s">
        <v>344</v>
      </c>
      <c r="B55" s="75" t="s">
        <v>194</v>
      </c>
      <c r="C55" s="44" t="s">
        <v>230</v>
      </c>
      <c r="D55" s="138"/>
      <c r="E55" s="139"/>
    </row>
    <row r="56" spans="1:6" ht="83.25" customHeight="1" x14ac:dyDescent="0.25">
      <c r="A56" s="78" t="s">
        <v>345</v>
      </c>
      <c r="B56" s="75" t="s">
        <v>553</v>
      </c>
      <c r="C56" s="44" t="s">
        <v>230</v>
      </c>
      <c r="D56" s="138"/>
      <c r="E56" s="139"/>
    </row>
    <row r="57" spans="1:6" ht="67.5" customHeight="1" x14ac:dyDescent="0.25">
      <c r="A57" s="78" t="s">
        <v>346</v>
      </c>
      <c r="B57" s="75" t="s">
        <v>6</v>
      </c>
      <c r="C57" s="44" t="s">
        <v>230</v>
      </c>
      <c r="D57" s="138"/>
      <c r="E57" s="139"/>
    </row>
    <row r="58" spans="1:6" ht="30.6" customHeight="1" x14ac:dyDescent="0.25">
      <c r="A58" s="78" t="s">
        <v>347</v>
      </c>
      <c r="B58" s="75" t="s">
        <v>288</v>
      </c>
      <c r="C58" s="44" t="s">
        <v>230</v>
      </c>
      <c r="D58" s="138"/>
      <c r="E58" s="139"/>
    </row>
    <row r="59" spans="1:6" ht="29.4" customHeight="1" x14ac:dyDescent="0.25">
      <c r="A59" s="78" t="s">
        <v>348</v>
      </c>
      <c r="B59" s="75" t="s">
        <v>289</v>
      </c>
      <c r="C59" s="44" t="s">
        <v>230</v>
      </c>
      <c r="D59" s="138"/>
      <c r="E59" s="139"/>
    </row>
    <row r="60" spans="1:6" ht="30.6" customHeight="1" x14ac:dyDescent="0.25">
      <c r="A60" s="78" t="s">
        <v>349</v>
      </c>
      <c r="B60" s="75" t="s">
        <v>239</v>
      </c>
      <c r="C60" s="44" t="s">
        <v>230</v>
      </c>
      <c r="D60" s="138"/>
      <c r="E60" s="139"/>
    </row>
    <row r="61" spans="1:6" ht="29.4" customHeight="1" x14ac:dyDescent="0.25">
      <c r="A61" s="78" t="s">
        <v>350</v>
      </c>
      <c r="B61" s="75" t="s">
        <v>279</v>
      </c>
      <c r="C61" s="44" t="s">
        <v>230</v>
      </c>
      <c r="D61" s="138"/>
      <c r="E61" s="139"/>
    </row>
    <row r="62" spans="1:6" ht="55.2" customHeight="1" x14ac:dyDescent="0.3">
      <c r="A62" s="78" t="s">
        <v>351</v>
      </c>
      <c r="B62" s="178" t="s">
        <v>143</v>
      </c>
      <c r="C62" s="44" t="s">
        <v>230</v>
      </c>
      <c r="D62" s="138"/>
      <c r="E62" s="139"/>
      <c r="F62"/>
    </row>
    <row r="63" spans="1:6" ht="72" customHeight="1" x14ac:dyDescent="0.25">
      <c r="A63" s="78" t="s">
        <v>352</v>
      </c>
      <c r="B63" s="75" t="s">
        <v>382</v>
      </c>
      <c r="C63" s="44" t="s">
        <v>230</v>
      </c>
      <c r="D63" s="138"/>
      <c r="E63" s="139"/>
    </row>
    <row r="64" spans="1:6" ht="63.75" customHeight="1" x14ac:dyDescent="0.25">
      <c r="A64" s="78" t="s">
        <v>353</v>
      </c>
      <c r="B64" s="75" t="s">
        <v>732</v>
      </c>
      <c r="C64" s="44" t="s">
        <v>230</v>
      </c>
      <c r="D64" s="138"/>
      <c r="E64" s="139"/>
    </row>
    <row r="65" spans="1:5" ht="45" x14ac:dyDescent="0.25">
      <c r="A65" s="78" t="s">
        <v>354</v>
      </c>
      <c r="B65" s="75" t="s">
        <v>742</v>
      </c>
      <c r="C65" s="44" t="s">
        <v>230</v>
      </c>
      <c r="D65" s="138"/>
      <c r="E65" s="139"/>
    </row>
    <row r="66" spans="1:5" ht="42" customHeight="1" x14ac:dyDescent="0.25">
      <c r="A66" s="78" t="s">
        <v>355</v>
      </c>
      <c r="B66" s="75" t="s">
        <v>133</v>
      </c>
      <c r="C66" s="44" t="s">
        <v>230</v>
      </c>
      <c r="D66" s="138"/>
      <c r="E66" s="139"/>
    </row>
    <row r="67" spans="1:5" ht="70.95" customHeight="1" x14ac:dyDescent="0.25">
      <c r="A67" s="78" t="s">
        <v>356</v>
      </c>
      <c r="B67" s="75" t="s">
        <v>189</v>
      </c>
      <c r="C67" s="44" t="s">
        <v>230</v>
      </c>
      <c r="D67" s="138"/>
      <c r="E67" s="139"/>
    </row>
    <row r="68" spans="1:5" ht="73.2" customHeight="1" x14ac:dyDescent="0.25">
      <c r="A68" s="78" t="s">
        <v>357</v>
      </c>
      <c r="B68" s="75" t="s">
        <v>190</v>
      </c>
      <c r="C68" s="44" t="s">
        <v>230</v>
      </c>
      <c r="D68" s="138"/>
      <c r="E68" s="139"/>
    </row>
    <row r="69" spans="1:5" ht="31.95" customHeight="1" x14ac:dyDescent="0.25">
      <c r="A69" s="78" t="s">
        <v>358</v>
      </c>
      <c r="B69" s="75" t="s">
        <v>122</v>
      </c>
      <c r="C69" s="44" t="s">
        <v>230</v>
      </c>
      <c r="D69" s="138"/>
      <c r="E69" s="139"/>
    </row>
    <row r="70" spans="1:5" ht="55.2" customHeight="1" x14ac:dyDescent="0.25">
      <c r="A70" s="78" t="s">
        <v>359</v>
      </c>
      <c r="B70" s="75" t="s">
        <v>255</v>
      </c>
      <c r="C70" s="44" t="s">
        <v>230</v>
      </c>
      <c r="D70" s="138"/>
      <c r="E70" s="139"/>
    </row>
    <row r="71" spans="1:5" ht="43.2" customHeight="1" x14ac:dyDescent="0.25">
      <c r="A71" s="78" t="s">
        <v>360</v>
      </c>
      <c r="B71" s="75" t="s">
        <v>240</v>
      </c>
      <c r="C71" s="44" t="s">
        <v>230</v>
      </c>
      <c r="D71" s="138"/>
      <c r="E71" s="139"/>
    </row>
    <row r="72" spans="1:5" ht="54" customHeight="1" x14ac:dyDescent="0.25">
      <c r="A72" s="78" t="s">
        <v>361</v>
      </c>
      <c r="B72" s="75" t="s">
        <v>485</v>
      </c>
      <c r="C72" s="44" t="s">
        <v>230</v>
      </c>
      <c r="D72" s="138"/>
      <c r="E72" s="139"/>
    </row>
    <row r="73" spans="1:5" ht="30.6" customHeight="1" x14ac:dyDescent="0.25">
      <c r="A73" s="78" t="s">
        <v>362</v>
      </c>
      <c r="B73" s="75" t="s">
        <v>404</v>
      </c>
      <c r="C73" s="44" t="s">
        <v>230</v>
      </c>
      <c r="D73" s="138"/>
      <c r="E73" s="139"/>
    </row>
    <row r="74" spans="1:5" ht="29.4" customHeight="1" x14ac:dyDescent="0.25">
      <c r="A74" s="78" t="s">
        <v>363</v>
      </c>
      <c r="B74" s="75" t="s">
        <v>10</v>
      </c>
      <c r="C74" s="44" t="s">
        <v>230</v>
      </c>
      <c r="D74" s="138"/>
      <c r="E74" s="139"/>
    </row>
    <row r="75" spans="1:5" ht="42" customHeight="1" x14ac:dyDescent="0.25">
      <c r="A75" s="78" t="s">
        <v>364</v>
      </c>
      <c r="B75" s="75" t="s">
        <v>200</v>
      </c>
      <c r="C75" s="44" t="s">
        <v>230</v>
      </c>
      <c r="D75" s="138"/>
      <c r="E75" s="139"/>
    </row>
    <row r="76" spans="1:5" ht="43.2" customHeight="1" x14ac:dyDescent="0.25">
      <c r="A76" s="78" t="s">
        <v>365</v>
      </c>
      <c r="B76" s="176" t="s">
        <v>278</v>
      </c>
      <c r="C76" s="44" t="s">
        <v>230</v>
      </c>
      <c r="D76" s="138"/>
      <c r="E76" s="139"/>
    </row>
    <row r="77" spans="1:5" ht="30" customHeight="1" x14ac:dyDescent="0.25">
      <c r="A77" s="78" t="s">
        <v>366</v>
      </c>
      <c r="B77" s="75" t="s">
        <v>383</v>
      </c>
      <c r="C77" s="44" t="s">
        <v>230</v>
      </c>
      <c r="D77" s="138"/>
      <c r="E77" s="139"/>
    </row>
    <row r="78" spans="1:5" s="136" customFormat="1" ht="41.4" customHeight="1" x14ac:dyDescent="0.25">
      <c r="A78" s="78" t="s">
        <v>367</v>
      </c>
      <c r="B78" s="75" t="s">
        <v>242</v>
      </c>
      <c r="C78" s="135" t="s">
        <v>230</v>
      </c>
      <c r="D78" s="138"/>
      <c r="E78" s="138"/>
    </row>
    <row r="79" spans="1:5" ht="42.6" customHeight="1" x14ac:dyDescent="0.25">
      <c r="A79" s="78" t="s">
        <v>368</v>
      </c>
      <c r="B79" s="75" t="s">
        <v>554</v>
      </c>
      <c r="C79" s="44" t="s">
        <v>230</v>
      </c>
      <c r="D79" s="138"/>
      <c r="E79" s="139"/>
    </row>
    <row r="80" spans="1:5" ht="30.6" customHeight="1" x14ac:dyDescent="0.25">
      <c r="A80" s="78" t="s">
        <v>369</v>
      </c>
      <c r="B80" s="76" t="s">
        <v>144</v>
      </c>
      <c r="C80" s="44" t="s">
        <v>230</v>
      </c>
      <c r="D80" s="138"/>
      <c r="E80" s="139"/>
    </row>
    <row r="81" spans="1:6" ht="30" customHeight="1" x14ac:dyDescent="0.25">
      <c r="A81" s="78" t="s">
        <v>370</v>
      </c>
      <c r="B81" s="76" t="s">
        <v>385</v>
      </c>
      <c r="C81" s="44" t="s">
        <v>230</v>
      </c>
      <c r="D81" s="138"/>
      <c r="E81" s="139"/>
    </row>
    <row r="82" spans="1:6" ht="30.6" customHeight="1" x14ac:dyDescent="0.25">
      <c r="A82" s="78" t="s">
        <v>371</v>
      </c>
      <c r="B82" s="75" t="s">
        <v>504</v>
      </c>
      <c r="C82" s="44" t="s">
        <v>230</v>
      </c>
      <c r="D82" s="138"/>
      <c r="E82" s="138"/>
    </row>
    <row r="83" spans="1:6" ht="30" customHeight="1" x14ac:dyDescent="0.25">
      <c r="A83" s="78" t="s">
        <v>372</v>
      </c>
      <c r="B83" s="75" t="s">
        <v>290</v>
      </c>
      <c r="C83" s="44" t="s">
        <v>230</v>
      </c>
      <c r="D83" s="138"/>
      <c r="E83" s="138"/>
    </row>
    <row r="84" spans="1:6" ht="43.2" customHeight="1" x14ac:dyDescent="0.25">
      <c r="A84" s="78" t="s">
        <v>373</v>
      </c>
      <c r="B84" s="75" t="s">
        <v>269</v>
      </c>
      <c r="C84" s="44" t="s">
        <v>230</v>
      </c>
      <c r="D84" s="138"/>
      <c r="E84" s="138"/>
    </row>
    <row r="85" spans="1:6" ht="31.95" customHeight="1" x14ac:dyDescent="0.25">
      <c r="A85" s="78" t="s">
        <v>374</v>
      </c>
      <c r="B85" s="75" t="s">
        <v>201</v>
      </c>
      <c r="C85" s="44" t="s">
        <v>230</v>
      </c>
      <c r="D85" s="138"/>
      <c r="E85" s="138"/>
    </row>
    <row r="86" spans="1:6" ht="31.2" customHeight="1" x14ac:dyDescent="0.25">
      <c r="A86" s="78" t="s">
        <v>375</v>
      </c>
      <c r="B86" s="75" t="s">
        <v>286</v>
      </c>
      <c r="C86" s="44" t="s">
        <v>230</v>
      </c>
      <c r="D86" s="138"/>
      <c r="E86" s="138"/>
    </row>
    <row r="87" spans="1:6" ht="30.6" customHeight="1" x14ac:dyDescent="0.25">
      <c r="A87" s="78" t="s">
        <v>376</v>
      </c>
      <c r="B87" s="75" t="s">
        <v>263</v>
      </c>
      <c r="C87" s="44" t="s">
        <v>230</v>
      </c>
      <c r="D87" s="138"/>
      <c r="E87" s="138"/>
    </row>
    <row r="88" spans="1:6" ht="31.2" customHeight="1" x14ac:dyDescent="0.3">
      <c r="A88" s="78" t="s">
        <v>377</v>
      </c>
      <c r="B88" s="75" t="s">
        <v>727</v>
      </c>
      <c r="C88" s="44" t="s">
        <v>230</v>
      </c>
      <c r="D88" s="138"/>
      <c r="E88" s="138"/>
      <c r="F88"/>
    </row>
    <row r="89" spans="1:6" ht="30" customHeight="1" x14ac:dyDescent="0.25">
      <c r="A89" s="78" t="s">
        <v>378</v>
      </c>
      <c r="B89" s="75" t="s">
        <v>124</v>
      </c>
      <c r="C89" s="44" t="s">
        <v>230</v>
      </c>
      <c r="D89" s="138"/>
      <c r="E89" s="138"/>
    </row>
    <row r="90" spans="1:6" customFormat="1" ht="41.4" customHeight="1" x14ac:dyDescent="0.3">
      <c r="A90" s="78" t="s">
        <v>397</v>
      </c>
      <c r="B90" s="75" t="s">
        <v>265</v>
      </c>
      <c r="C90" s="44" t="s">
        <v>230</v>
      </c>
      <c r="D90" s="138"/>
      <c r="E90" s="138"/>
    </row>
    <row r="91" spans="1:6" customFormat="1" ht="30" customHeight="1" x14ac:dyDescent="0.3">
      <c r="A91" s="78" t="s">
        <v>398</v>
      </c>
      <c r="B91" s="75" t="s">
        <v>1</v>
      </c>
      <c r="C91" s="44" t="s">
        <v>230</v>
      </c>
      <c r="D91" s="138"/>
      <c r="E91" s="138"/>
    </row>
    <row r="92" spans="1:6" ht="30.6" customHeight="1" x14ac:dyDescent="0.25">
      <c r="A92" s="78" t="s">
        <v>484</v>
      </c>
      <c r="B92" s="75" t="s">
        <v>218</v>
      </c>
      <c r="C92" s="44" t="s">
        <v>230</v>
      </c>
      <c r="D92" s="138"/>
      <c r="E92" s="138"/>
    </row>
    <row r="93" spans="1:6" ht="54" customHeight="1" x14ac:dyDescent="0.25">
      <c r="A93" s="78" t="s">
        <v>505</v>
      </c>
      <c r="B93" s="176" t="s">
        <v>690</v>
      </c>
      <c r="C93" s="44" t="s">
        <v>230</v>
      </c>
      <c r="D93" s="138"/>
      <c r="E93" s="138"/>
    </row>
    <row r="94" spans="1:6" ht="31.2" customHeight="1" x14ac:dyDescent="0.25">
      <c r="A94" s="78" t="s">
        <v>506</v>
      </c>
      <c r="B94" s="75" t="s">
        <v>198</v>
      </c>
      <c r="C94" s="44" t="s">
        <v>230</v>
      </c>
      <c r="D94" s="138"/>
      <c r="E94" s="138"/>
    </row>
    <row r="95" spans="1:6" ht="30.6" customHeight="1" x14ac:dyDescent="0.25">
      <c r="A95" s="78" t="s">
        <v>507</v>
      </c>
      <c r="B95" s="75" t="s">
        <v>8</v>
      </c>
      <c r="C95" s="44" t="s">
        <v>230</v>
      </c>
      <c r="D95" s="138"/>
      <c r="E95" s="138"/>
    </row>
    <row r="96" spans="1:6" ht="54" customHeight="1" x14ac:dyDescent="0.25">
      <c r="A96" s="78" t="s">
        <v>508</v>
      </c>
      <c r="B96" s="179" t="s">
        <v>691</v>
      </c>
      <c r="C96" s="44" t="s">
        <v>230</v>
      </c>
      <c r="D96" s="138"/>
      <c r="E96" s="140"/>
    </row>
    <row r="97" spans="1:5" ht="31.2" customHeight="1" x14ac:dyDescent="0.25">
      <c r="A97" s="78" t="s">
        <v>509</v>
      </c>
      <c r="B97" s="75" t="s">
        <v>202</v>
      </c>
      <c r="C97" s="44" t="s">
        <v>230</v>
      </c>
      <c r="D97" s="138"/>
      <c r="E97" s="138"/>
    </row>
    <row r="98" spans="1:5" ht="67.5" customHeight="1" x14ac:dyDescent="0.25">
      <c r="A98" s="78" t="s">
        <v>510</v>
      </c>
      <c r="B98" s="179" t="s">
        <v>243</v>
      </c>
      <c r="C98" s="44" t="s">
        <v>230</v>
      </c>
      <c r="D98" s="138"/>
      <c r="E98" s="140"/>
    </row>
    <row r="99" spans="1:5" ht="42.6" customHeight="1" x14ac:dyDescent="0.25">
      <c r="A99" s="78" t="s">
        <v>511</v>
      </c>
      <c r="B99" s="75" t="s">
        <v>7</v>
      </c>
      <c r="C99" s="44" t="s">
        <v>230</v>
      </c>
      <c r="D99" s="138"/>
      <c r="E99" s="138"/>
    </row>
    <row r="100" spans="1:5" ht="30" customHeight="1" x14ac:dyDescent="0.25">
      <c r="A100" s="78" t="s">
        <v>512</v>
      </c>
      <c r="B100" s="75" t="s">
        <v>199</v>
      </c>
      <c r="C100" s="44" t="s">
        <v>230</v>
      </c>
      <c r="D100" s="138"/>
      <c r="E100" s="138"/>
    </row>
    <row r="101" spans="1:5" ht="30.6" customHeight="1" x14ac:dyDescent="0.25">
      <c r="A101" s="78" t="s">
        <v>513</v>
      </c>
      <c r="B101" s="75" t="s">
        <v>270</v>
      </c>
      <c r="C101" s="44" t="s">
        <v>230</v>
      </c>
      <c r="D101" s="138"/>
      <c r="E101" s="138"/>
    </row>
    <row r="102" spans="1:5" ht="32.4" customHeight="1" x14ac:dyDescent="0.25">
      <c r="A102" s="78" t="s">
        <v>514</v>
      </c>
      <c r="B102" s="76" t="s">
        <v>266</v>
      </c>
      <c r="C102" s="44" t="s">
        <v>230</v>
      </c>
      <c r="D102" s="138"/>
      <c r="E102" s="138"/>
    </row>
    <row r="103" spans="1:5" ht="41.4" customHeight="1" x14ac:dyDescent="0.25">
      <c r="A103" s="78" t="s">
        <v>515</v>
      </c>
      <c r="B103" s="76" t="s">
        <v>692</v>
      </c>
      <c r="C103" s="44" t="s">
        <v>230</v>
      </c>
      <c r="D103" s="138"/>
      <c r="E103" s="138"/>
    </row>
    <row r="104" spans="1:5" ht="31.95" customHeight="1" x14ac:dyDescent="0.25">
      <c r="A104" s="78" t="s">
        <v>516</v>
      </c>
      <c r="B104" s="75" t="s">
        <v>9</v>
      </c>
      <c r="C104" s="44" t="s">
        <v>230</v>
      </c>
      <c r="D104" s="138"/>
      <c r="E104" s="138"/>
    </row>
    <row r="105" spans="1:5" ht="29.4" customHeight="1" x14ac:dyDescent="0.25">
      <c r="A105" s="78" t="s">
        <v>517</v>
      </c>
      <c r="B105" s="75" t="s">
        <v>530</v>
      </c>
      <c r="C105" s="44" t="s">
        <v>230</v>
      </c>
      <c r="D105" s="138"/>
      <c r="E105" s="138"/>
    </row>
    <row r="106" spans="1:5" ht="42" customHeight="1" x14ac:dyDescent="0.25">
      <c r="A106" s="78" t="s">
        <v>518</v>
      </c>
      <c r="B106" s="176" t="s">
        <v>531</v>
      </c>
      <c r="C106" s="44" t="s">
        <v>230</v>
      </c>
      <c r="D106" s="138"/>
      <c r="E106" s="138"/>
    </row>
    <row r="107" spans="1:5" ht="30.6" customHeight="1" x14ac:dyDescent="0.25">
      <c r="A107" s="78" t="s">
        <v>519</v>
      </c>
      <c r="B107" s="75" t="s">
        <v>123</v>
      </c>
      <c r="C107" s="44" t="s">
        <v>230</v>
      </c>
      <c r="D107" s="138"/>
      <c r="E107" s="138"/>
    </row>
    <row r="108" spans="1:5" ht="30" customHeight="1" x14ac:dyDescent="0.25">
      <c r="A108" s="78" t="s">
        <v>520</v>
      </c>
      <c r="B108" s="75" t="s">
        <v>487</v>
      </c>
      <c r="C108" s="44" t="s">
        <v>230</v>
      </c>
      <c r="D108" s="138"/>
      <c r="E108" s="138"/>
    </row>
    <row r="109" spans="1:5" ht="30" customHeight="1" x14ac:dyDescent="0.25">
      <c r="A109" s="78" t="s">
        <v>521</v>
      </c>
      <c r="B109" s="75" t="s">
        <v>488</v>
      </c>
      <c r="C109" s="44" t="s">
        <v>230</v>
      </c>
      <c r="D109" s="138"/>
      <c r="E109" s="138"/>
    </row>
    <row r="110" spans="1:5" ht="31.2" customHeight="1" x14ac:dyDescent="0.25">
      <c r="A110" s="78" t="s">
        <v>522</v>
      </c>
      <c r="B110" s="76" t="s">
        <v>384</v>
      </c>
      <c r="C110" s="44" t="s">
        <v>230</v>
      </c>
      <c r="D110" s="138"/>
      <c r="E110" s="139"/>
    </row>
    <row r="111" spans="1:5" ht="30.6" customHeight="1" x14ac:dyDescent="0.25">
      <c r="A111" s="78" t="s">
        <v>523</v>
      </c>
      <c r="B111" s="75" t="s">
        <v>196</v>
      </c>
      <c r="C111" s="44" t="s">
        <v>230</v>
      </c>
      <c r="D111" s="138"/>
      <c r="E111" s="139"/>
    </row>
    <row r="112" spans="1:5" ht="30.6" customHeight="1" x14ac:dyDescent="0.25">
      <c r="A112" s="78" t="s">
        <v>524</v>
      </c>
      <c r="B112" s="75" t="s">
        <v>181</v>
      </c>
      <c r="C112" s="44" t="s">
        <v>230</v>
      </c>
      <c r="D112" s="138"/>
      <c r="E112" s="139"/>
    </row>
    <row r="113" spans="1:5" ht="31.2" customHeight="1" x14ac:dyDescent="0.25">
      <c r="A113" s="78" t="s">
        <v>525</v>
      </c>
      <c r="B113" s="75" t="s">
        <v>241</v>
      </c>
      <c r="C113" s="44" t="s">
        <v>230</v>
      </c>
      <c r="D113" s="138"/>
      <c r="E113" s="139"/>
    </row>
    <row r="114" spans="1:5" ht="30" customHeight="1" x14ac:dyDescent="0.25">
      <c r="A114" s="78" t="s">
        <v>526</v>
      </c>
      <c r="B114" s="75" t="s">
        <v>182</v>
      </c>
      <c r="C114" s="44" t="s">
        <v>230</v>
      </c>
      <c r="D114" s="138"/>
      <c r="E114" s="139"/>
    </row>
    <row r="115" spans="1:5" ht="30.6" customHeight="1" x14ac:dyDescent="0.25">
      <c r="A115" s="78" t="s">
        <v>527</v>
      </c>
      <c r="B115" s="75" t="s">
        <v>5</v>
      </c>
      <c r="C115" s="44" t="s">
        <v>230</v>
      </c>
      <c r="D115" s="138"/>
      <c r="E115" s="139"/>
    </row>
    <row r="116" spans="1:5" ht="30.6" customHeight="1" x14ac:dyDescent="0.25">
      <c r="A116" s="78" t="s">
        <v>528</v>
      </c>
      <c r="B116" s="75" t="s">
        <v>405</v>
      </c>
      <c r="C116" s="44" t="s">
        <v>230</v>
      </c>
      <c r="D116" s="138"/>
      <c r="E116" s="139"/>
    </row>
    <row r="117" spans="1:5" ht="29.4" customHeight="1" x14ac:dyDescent="0.25">
      <c r="A117" s="78" t="s">
        <v>529</v>
      </c>
      <c r="B117" s="75" t="s">
        <v>197</v>
      </c>
      <c r="C117" s="44" t="s">
        <v>230</v>
      </c>
      <c r="D117" s="138"/>
      <c r="E117" s="139"/>
    </row>
  </sheetData>
  <sheetProtection selectLockedCells="1"/>
  <phoneticPr fontId="5" type="noConversion"/>
  <printOptions horizontalCentered="1"/>
  <pageMargins left="0.23622047244094491" right="0.23622047244094491" top="0.88" bottom="0.46" header="0.31496062992125984" footer="0.17"/>
  <pageSetup paperSize="9" fitToHeight="0" orientation="landscape" r:id="rId1"/>
  <headerFooter>
    <oddHeader>&amp;C&amp;"Arial,Fett"Leistungsbeschreibung PTLF&amp;R&amp;G</oddHeader>
    <oddFooter>&amp;L&amp;"Arial,Standard"&amp;D&amp;C&amp;"Arial,Standard"&amp;P&amp;R&amp;"Arial,Standard"
A: Ausschlusskriterium, INFO: Information</oddFooter>
  </headerFooter>
  <rowBreaks count="11" manualBreakCount="11">
    <brk id="9" max="4" man="1"/>
    <brk id="15" max="4" man="1"/>
    <brk id="27" max="4" man="1"/>
    <brk id="39" max="4" man="1"/>
    <brk id="51" max="4" man="1"/>
    <brk id="61" max="4" man="1"/>
    <brk id="68" max="4" man="1"/>
    <brk id="78" max="4" man="1"/>
    <brk id="90" max="4" man="1"/>
    <brk id="101" max="4" man="1"/>
    <brk id="11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54"/>
  <sheetViews>
    <sheetView topLeftCell="A82" zoomScaleNormal="100" zoomScaleSheetLayoutView="50" workbookViewId="0">
      <selection activeCell="A4" sqref="A4"/>
    </sheetView>
  </sheetViews>
  <sheetFormatPr baseColWidth="10" defaultRowHeight="14.4" x14ac:dyDescent="0.3"/>
  <cols>
    <col min="1" max="1" width="7" style="68" bestFit="1" customWidth="1"/>
    <col min="2" max="2" width="86.44140625" bestFit="1" customWidth="1"/>
    <col min="3" max="3" width="14.88671875" customWidth="1"/>
    <col min="4" max="4" width="10.5546875" bestFit="1" customWidth="1"/>
    <col min="5" max="5" width="17.109375" customWidth="1"/>
  </cols>
  <sheetData>
    <row r="1" spans="1:5" ht="36" customHeight="1" x14ac:dyDescent="0.3">
      <c r="A1" s="70"/>
      <c r="B1" s="71" t="s">
        <v>685</v>
      </c>
      <c r="C1" s="71"/>
      <c r="D1" s="71"/>
      <c r="E1" s="72"/>
    </row>
    <row r="2" spans="1:5" ht="37.5" customHeight="1" x14ac:dyDescent="0.3">
      <c r="A2" s="67" t="s">
        <v>0</v>
      </c>
      <c r="B2" s="62" t="s">
        <v>560</v>
      </c>
      <c r="C2" s="63" t="s">
        <v>232</v>
      </c>
      <c r="D2" s="63" t="s">
        <v>231</v>
      </c>
      <c r="E2" s="63" t="s">
        <v>551</v>
      </c>
    </row>
    <row r="3" spans="1:5" ht="37.5" customHeight="1" x14ac:dyDescent="0.3">
      <c r="A3" s="60" t="s">
        <v>632</v>
      </c>
      <c r="B3" s="61" t="s">
        <v>503</v>
      </c>
      <c r="C3" s="61"/>
      <c r="D3" s="61"/>
      <c r="E3" s="61"/>
    </row>
    <row r="4" spans="1:5" ht="84.75" customHeight="1" x14ac:dyDescent="0.3">
      <c r="A4" s="37" t="s">
        <v>14</v>
      </c>
      <c r="B4" s="75" t="s">
        <v>716</v>
      </c>
      <c r="C4" s="40" t="s">
        <v>230</v>
      </c>
      <c r="D4" s="141"/>
      <c r="E4" s="141"/>
    </row>
    <row r="5" spans="1:5" ht="63.75" customHeight="1" x14ac:dyDescent="0.3">
      <c r="A5" s="74" t="s">
        <v>15</v>
      </c>
      <c r="B5" s="76" t="s">
        <v>591</v>
      </c>
      <c r="C5" s="40" t="s">
        <v>230</v>
      </c>
      <c r="D5" s="141"/>
      <c r="E5" s="141"/>
    </row>
    <row r="6" spans="1:5" ht="54.6" customHeight="1" x14ac:dyDescent="0.3">
      <c r="A6" s="74" t="s">
        <v>16</v>
      </c>
      <c r="B6" s="75" t="s">
        <v>491</v>
      </c>
      <c r="C6" s="40" t="s">
        <v>230</v>
      </c>
      <c r="D6" s="141"/>
      <c r="E6" s="141"/>
    </row>
    <row r="7" spans="1:5" ht="30" customHeight="1" x14ac:dyDescent="0.3">
      <c r="A7" s="74" t="s">
        <v>17</v>
      </c>
      <c r="B7" s="75" t="s">
        <v>386</v>
      </c>
      <c r="C7" s="40" t="s">
        <v>230</v>
      </c>
      <c r="D7" s="141"/>
      <c r="E7" s="141"/>
    </row>
    <row r="8" spans="1:5" ht="42.6" customHeight="1" x14ac:dyDescent="0.3">
      <c r="A8" s="74" t="s">
        <v>18</v>
      </c>
      <c r="B8" s="76" t="s">
        <v>492</v>
      </c>
      <c r="C8" s="40" t="s">
        <v>230</v>
      </c>
      <c r="D8" s="141"/>
      <c r="E8" s="141"/>
    </row>
    <row r="9" spans="1:5" ht="154.19999999999999" customHeight="1" x14ac:dyDescent="0.3">
      <c r="A9" s="74" t="s">
        <v>19</v>
      </c>
      <c r="B9" s="76" t="s">
        <v>415</v>
      </c>
      <c r="C9" s="40" t="s">
        <v>230</v>
      </c>
      <c r="D9" s="141"/>
      <c r="E9" s="141"/>
    </row>
    <row r="10" spans="1:5" ht="73.95" customHeight="1" x14ac:dyDescent="0.3">
      <c r="A10" s="74" t="s">
        <v>20</v>
      </c>
      <c r="B10" s="76" t="s">
        <v>416</v>
      </c>
      <c r="C10" s="40" t="s">
        <v>230</v>
      </c>
      <c r="D10" s="141"/>
      <c r="E10" s="141"/>
    </row>
    <row r="11" spans="1:5" ht="54" customHeight="1" x14ac:dyDescent="0.3">
      <c r="A11" s="74" t="s">
        <v>406</v>
      </c>
      <c r="B11" s="76" t="s">
        <v>423</v>
      </c>
      <c r="C11" s="40" t="s">
        <v>230</v>
      </c>
      <c r="D11" s="141"/>
      <c r="E11" s="141"/>
    </row>
    <row r="12" spans="1:5" ht="36" customHeight="1" x14ac:dyDescent="0.3">
      <c r="A12" s="66" t="s">
        <v>633</v>
      </c>
      <c r="B12" s="39" t="s">
        <v>387</v>
      </c>
      <c r="C12" s="56"/>
      <c r="D12" s="43"/>
      <c r="E12" s="43"/>
    </row>
    <row r="13" spans="1:5" ht="66.75" customHeight="1" x14ac:dyDescent="0.3">
      <c r="A13" s="65" t="s">
        <v>42</v>
      </c>
      <c r="B13" s="76" t="s">
        <v>733</v>
      </c>
      <c r="C13" s="40" t="s">
        <v>230</v>
      </c>
      <c r="D13" s="142"/>
      <c r="E13" s="142"/>
    </row>
    <row r="14" spans="1:5" ht="30.6" customHeight="1" x14ac:dyDescent="0.3">
      <c r="A14" s="65" t="s">
        <v>43</v>
      </c>
      <c r="B14" s="76" t="s">
        <v>388</v>
      </c>
      <c r="C14" s="40" t="s">
        <v>230</v>
      </c>
      <c r="D14" s="142"/>
      <c r="E14" s="142"/>
    </row>
    <row r="15" spans="1:5" ht="43.2" customHeight="1" x14ac:dyDescent="0.3">
      <c r="A15" s="65" t="s">
        <v>534</v>
      </c>
      <c r="B15" s="180" t="s">
        <v>389</v>
      </c>
      <c r="C15" s="59" t="s">
        <v>230</v>
      </c>
      <c r="D15" s="142"/>
      <c r="E15" s="142"/>
    </row>
    <row r="16" spans="1:5" ht="41.4" customHeight="1" x14ac:dyDescent="0.3">
      <c r="A16" s="65" t="s">
        <v>535</v>
      </c>
      <c r="B16" s="75" t="s">
        <v>245</v>
      </c>
      <c r="C16" s="40" t="s">
        <v>230</v>
      </c>
      <c r="D16" s="143"/>
      <c r="E16" s="143"/>
    </row>
    <row r="17" spans="1:5" ht="30.6" customHeight="1" x14ac:dyDescent="0.3">
      <c r="A17" s="65" t="s">
        <v>536</v>
      </c>
      <c r="B17" s="75" t="s">
        <v>280</v>
      </c>
      <c r="C17" s="40" t="s">
        <v>230</v>
      </c>
      <c r="D17" s="143"/>
      <c r="E17" s="143"/>
    </row>
    <row r="18" spans="1:5" ht="90" customHeight="1" x14ac:dyDescent="0.3">
      <c r="A18" s="65" t="s">
        <v>537</v>
      </c>
      <c r="B18" s="76" t="s">
        <v>244</v>
      </c>
      <c r="C18" s="40" t="s">
        <v>230</v>
      </c>
      <c r="D18" s="143"/>
      <c r="E18" s="143"/>
    </row>
    <row r="19" spans="1:5" ht="43.95" customHeight="1" x14ac:dyDescent="0.3">
      <c r="A19" s="65" t="s">
        <v>538</v>
      </c>
      <c r="B19" s="75" t="s">
        <v>493</v>
      </c>
      <c r="C19" s="40" t="s">
        <v>230</v>
      </c>
      <c r="D19" s="143"/>
      <c r="E19" s="143"/>
    </row>
    <row r="20" spans="1:5" ht="42" customHeight="1" x14ac:dyDescent="0.3">
      <c r="A20" s="65" t="s">
        <v>634</v>
      </c>
      <c r="B20" s="76" t="s">
        <v>234</v>
      </c>
      <c r="C20" s="40" t="s">
        <v>230</v>
      </c>
      <c r="D20" s="143"/>
      <c r="E20" s="143"/>
    </row>
    <row r="21" spans="1:5" ht="30.6" customHeight="1" x14ac:dyDescent="0.3">
      <c r="A21" s="65" t="s">
        <v>715</v>
      </c>
      <c r="B21" s="75" t="s">
        <v>417</v>
      </c>
      <c r="C21" s="40" t="s">
        <v>230</v>
      </c>
      <c r="D21" s="143"/>
      <c r="E21" s="143"/>
    </row>
    <row r="22" spans="1:5" ht="38.25" customHeight="1" x14ac:dyDescent="0.3">
      <c r="A22" s="38" t="s">
        <v>635</v>
      </c>
      <c r="B22" s="39" t="s">
        <v>593</v>
      </c>
      <c r="C22" s="50"/>
      <c r="D22" s="39"/>
      <c r="E22" s="39"/>
    </row>
    <row r="23" spans="1:5" ht="90" customHeight="1" x14ac:dyDescent="0.3">
      <c r="A23" s="65" t="s">
        <v>44</v>
      </c>
      <c r="B23" s="75" t="s">
        <v>598</v>
      </c>
      <c r="C23" s="40" t="s">
        <v>230</v>
      </c>
      <c r="D23" s="143"/>
      <c r="E23" s="143"/>
    </row>
    <row r="24" spans="1:5" ht="39.75" customHeight="1" x14ac:dyDescent="0.3">
      <c r="A24" s="65" t="s">
        <v>45</v>
      </c>
      <c r="B24" s="75" t="s">
        <v>599</v>
      </c>
      <c r="C24" s="40" t="s">
        <v>230</v>
      </c>
      <c r="D24" s="143"/>
      <c r="E24" s="143"/>
    </row>
    <row r="25" spans="1:5" ht="47.25" customHeight="1" x14ac:dyDescent="0.3">
      <c r="A25" s="65" t="s">
        <v>46</v>
      </c>
      <c r="B25" s="76" t="s">
        <v>594</v>
      </c>
      <c r="C25" s="40" t="s">
        <v>230</v>
      </c>
      <c r="D25" s="143"/>
      <c r="E25" s="143"/>
    </row>
    <row r="26" spans="1:5" ht="74.25" customHeight="1" x14ac:dyDescent="0.3">
      <c r="A26" s="65" t="s">
        <v>47</v>
      </c>
      <c r="B26" s="75" t="s">
        <v>694</v>
      </c>
      <c r="C26" s="40" t="s">
        <v>230</v>
      </c>
      <c r="D26" s="143"/>
      <c r="E26" s="143"/>
    </row>
    <row r="27" spans="1:5" ht="41.4" customHeight="1" x14ac:dyDescent="0.3">
      <c r="A27" s="65" t="s">
        <v>70</v>
      </c>
      <c r="B27" s="75" t="s">
        <v>595</v>
      </c>
      <c r="C27" s="40" t="s">
        <v>230</v>
      </c>
      <c r="D27" s="143"/>
      <c r="E27" s="143"/>
    </row>
    <row r="28" spans="1:5" ht="89.25" customHeight="1" x14ac:dyDescent="0.3">
      <c r="A28" s="65" t="s">
        <v>71</v>
      </c>
      <c r="B28" s="75" t="s">
        <v>695</v>
      </c>
      <c r="C28" s="40" t="s">
        <v>230</v>
      </c>
      <c r="D28" s="143"/>
      <c r="E28" s="143"/>
    </row>
    <row r="29" spans="1:5" ht="234.75" customHeight="1" x14ac:dyDescent="0.3">
      <c r="A29" s="65" t="s">
        <v>72</v>
      </c>
      <c r="B29" s="75" t="s">
        <v>734</v>
      </c>
      <c r="C29" s="40" t="s">
        <v>230</v>
      </c>
      <c r="D29" s="143"/>
      <c r="E29" s="143"/>
    </row>
    <row r="30" spans="1:5" ht="15.6" x14ac:dyDescent="0.3">
      <c r="A30" s="65" t="s">
        <v>425</v>
      </c>
      <c r="B30" s="75" t="s">
        <v>596</v>
      </c>
      <c r="C30" s="40" t="s">
        <v>230</v>
      </c>
      <c r="D30" s="143"/>
      <c r="E30" s="143"/>
    </row>
    <row r="31" spans="1:5" ht="84" customHeight="1" x14ac:dyDescent="0.3">
      <c r="A31" s="65" t="s">
        <v>539</v>
      </c>
      <c r="B31" s="75" t="s">
        <v>726</v>
      </c>
      <c r="C31" s="40" t="s">
        <v>230</v>
      </c>
      <c r="D31" s="143"/>
      <c r="E31" s="143"/>
    </row>
    <row r="32" spans="1:5" ht="101.4" customHeight="1" x14ac:dyDescent="0.3">
      <c r="A32" s="65" t="s">
        <v>540</v>
      </c>
      <c r="B32" s="6" t="s">
        <v>725</v>
      </c>
      <c r="C32" s="40" t="s">
        <v>230</v>
      </c>
      <c r="D32" s="143"/>
      <c r="E32" s="143"/>
    </row>
    <row r="33" spans="1:5" ht="66.75" customHeight="1" x14ac:dyDescent="0.3">
      <c r="A33" s="65" t="s">
        <v>541</v>
      </c>
      <c r="B33" s="6" t="s">
        <v>696</v>
      </c>
      <c r="C33" s="40" t="s">
        <v>230</v>
      </c>
      <c r="D33" s="143"/>
      <c r="E33" s="143"/>
    </row>
    <row r="34" spans="1:5" ht="99.75" customHeight="1" x14ac:dyDescent="0.3">
      <c r="A34" s="65" t="s">
        <v>542</v>
      </c>
      <c r="B34" s="6" t="s">
        <v>597</v>
      </c>
      <c r="C34" s="40" t="s">
        <v>230</v>
      </c>
      <c r="D34" s="143"/>
      <c r="E34" s="143"/>
    </row>
    <row r="35" spans="1:5" ht="38.25" customHeight="1" x14ac:dyDescent="0.3">
      <c r="A35" s="38" t="s">
        <v>636</v>
      </c>
      <c r="B35" s="39" t="s">
        <v>600</v>
      </c>
      <c r="C35" s="50"/>
      <c r="D35" s="39"/>
      <c r="E35" s="39"/>
    </row>
    <row r="36" spans="1:5" ht="69" customHeight="1" x14ac:dyDescent="0.3">
      <c r="A36" s="77" t="s">
        <v>48</v>
      </c>
      <c r="B36" s="6" t="s">
        <v>606</v>
      </c>
      <c r="C36" s="73" t="s">
        <v>230</v>
      </c>
      <c r="D36" s="144"/>
      <c r="E36" s="144"/>
    </row>
    <row r="37" spans="1:5" ht="30.6" customHeight="1" x14ac:dyDescent="0.3">
      <c r="A37" s="77" t="s">
        <v>73</v>
      </c>
      <c r="B37" s="6" t="s">
        <v>604</v>
      </c>
      <c r="C37" s="73" t="s">
        <v>230</v>
      </c>
      <c r="D37" s="144"/>
      <c r="E37" s="144"/>
    </row>
    <row r="38" spans="1:5" ht="60" customHeight="1" x14ac:dyDescent="0.3">
      <c r="A38" s="77" t="s">
        <v>74</v>
      </c>
      <c r="B38" s="75" t="s">
        <v>738</v>
      </c>
      <c r="C38" s="73" t="s">
        <v>230</v>
      </c>
      <c r="D38" s="144"/>
      <c r="E38" s="144"/>
    </row>
    <row r="39" spans="1:5" ht="42" customHeight="1" x14ac:dyDescent="0.3">
      <c r="A39" s="77" t="s">
        <v>75</v>
      </c>
      <c r="B39" s="6" t="s">
        <v>602</v>
      </c>
      <c r="C39" s="73" t="s">
        <v>230</v>
      </c>
      <c r="D39" s="144"/>
      <c r="E39" s="144"/>
    </row>
    <row r="40" spans="1:5" ht="51.75" customHeight="1" x14ac:dyDescent="0.3">
      <c r="A40" s="77" t="s">
        <v>76</v>
      </c>
      <c r="B40" s="6" t="s">
        <v>739</v>
      </c>
      <c r="C40" s="73" t="s">
        <v>230</v>
      </c>
      <c r="D40" s="144"/>
      <c r="E40" s="144"/>
    </row>
    <row r="41" spans="1:5" ht="214.5" customHeight="1" x14ac:dyDescent="0.3">
      <c r="A41" s="77" t="s">
        <v>77</v>
      </c>
      <c r="B41" s="6" t="s">
        <v>697</v>
      </c>
      <c r="C41" s="73" t="s">
        <v>230</v>
      </c>
      <c r="D41" s="144"/>
      <c r="E41" s="144"/>
    </row>
    <row r="42" spans="1:5" ht="45.75" customHeight="1" x14ac:dyDescent="0.3">
      <c r="A42" s="77" t="s">
        <v>78</v>
      </c>
      <c r="B42" s="6" t="s">
        <v>698</v>
      </c>
      <c r="C42" s="73" t="s">
        <v>230</v>
      </c>
      <c r="D42" s="144"/>
      <c r="E42" s="144"/>
    </row>
    <row r="43" spans="1:5" ht="41.4" customHeight="1" x14ac:dyDescent="0.3">
      <c r="A43" s="77" t="s">
        <v>79</v>
      </c>
      <c r="B43" s="6" t="s">
        <v>699</v>
      </c>
      <c r="C43" s="73" t="s">
        <v>230</v>
      </c>
      <c r="D43" s="144"/>
      <c r="E43" s="144"/>
    </row>
    <row r="44" spans="1:5" ht="113.25" customHeight="1" x14ac:dyDescent="0.3">
      <c r="A44" s="77" t="s">
        <v>100</v>
      </c>
      <c r="B44" s="6" t="s">
        <v>741</v>
      </c>
      <c r="C44" s="73"/>
      <c r="D44" s="144"/>
      <c r="E44" s="144"/>
    </row>
    <row r="45" spans="1:5" ht="162.75" customHeight="1" x14ac:dyDescent="0.3">
      <c r="A45" s="77" t="s">
        <v>148</v>
      </c>
      <c r="B45" s="6" t="s">
        <v>718</v>
      </c>
      <c r="C45" s="73" t="s">
        <v>230</v>
      </c>
      <c r="D45" s="143"/>
      <c r="E45" s="143"/>
    </row>
    <row r="46" spans="1:5" ht="36" customHeight="1" x14ac:dyDescent="0.3">
      <c r="A46" s="77" t="s">
        <v>149</v>
      </c>
      <c r="B46" s="6" t="s">
        <v>615</v>
      </c>
      <c r="C46" s="73" t="s">
        <v>230</v>
      </c>
      <c r="D46" s="143"/>
      <c r="E46" s="143"/>
    </row>
    <row r="47" spans="1:5" ht="57.75" customHeight="1" x14ac:dyDescent="0.3">
      <c r="A47" s="77" t="s">
        <v>150</v>
      </c>
      <c r="B47" s="6" t="s">
        <v>623</v>
      </c>
      <c r="C47" s="73" t="s">
        <v>230</v>
      </c>
      <c r="D47" s="143"/>
      <c r="E47" s="143"/>
    </row>
    <row r="48" spans="1:5" ht="39.75" customHeight="1" x14ac:dyDescent="0.3">
      <c r="A48" s="77" t="s">
        <v>151</v>
      </c>
      <c r="B48" s="6" t="s">
        <v>700</v>
      </c>
      <c r="C48" s="73" t="s">
        <v>230</v>
      </c>
      <c r="D48" s="143"/>
      <c r="E48" s="143"/>
    </row>
    <row r="49" spans="1:5" ht="21" customHeight="1" x14ac:dyDescent="0.3">
      <c r="A49" s="77" t="s">
        <v>543</v>
      </c>
      <c r="B49" s="6" t="s">
        <v>621</v>
      </c>
      <c r="C49" s="73" t="s">
        <v>230</v>
      </c>
      <c r="D49" s="143"/>
      <c r="E49" s="143"/>
    </row>
    <row r="50" spans="1:5" ht="48.75" customHeight="1" x14ac:dyDescent="0.3">
      <c r="A50" s="77" t="s">
        <v>544</v>
      </c>
      <c r="B50" s="6" t="s">
        <v>616</v>
      </c>
      <c r="C50" s="73" t="s">
        <v>230</v>
      </c>
      <c r="D50" s="143"/>
      <c r="E50" s="143"/>
    </row>
    <row r="51" spans="1:5" ht="39.75" customHeight="1" x14ac:dyDescent="0.3">
      <c r="A51" s="77" t="s">
        <v>545</v>
      </c>
      <c r="B51" s="6" t="s">
        <v>622</v>
      </c>
      <c r="C51" s="73" t="s">
        <v>230</v>
      </c>
      <c r="D51" s="143"/>
      <c r="E51" s="143"/>
    </row>
    <row r="52" spans="1:5" ht="129" customHeight="1" x14ac:dyDescent="0.3">
      <c r="A52" s="77" t="s">
        <v>546</v>
      </c>
      <c r="B52" s="6" t="s">
        <v>620</v>
      </c>
      <c r="C52" s="73" t="s">
        <v>230</v>
      </c>
      <c r="D52" s="143"/>
      <c r="E52" s="143"/>
    </row>
    <row r="53" spans="1:5" ht="38.25" customHeight="1" x14ac:dyDescent="0.3">
      <c r="A53" s="38" t="s">
        <v>637</v>
      </c>
      <c r="B53" s="39" t="s">
        <v>603</v>
      </c>
      <c r="C53" s="50"/>
      <c r="D53" s="39"/>
      <c r="E53" s="39"/>
    </row>
    <row r="54" spans="1:5" ht="56.25" customHeight="1" x14ac:dyDescent="0.3">
      <c r="A54" s="77" t="s">
        <v>49</v>
      </c>
      <c r="B54" s="6" t="s">
        <v>607</v>
      </c>
      <c r="C54" s="73" t="s">
        <v>230</v>
      </c>
      <c r="D54" s="144"/>
      <c r="E54" s="144"/>
    </row>
    <row r="55" spans="1:5" ht="24.75" customHeight="1" x14ac:dyDescent="0.3">
      <c r="A55" s="77" t="s">
        <v>50</v>
      </c>
      <c r="B55" s="6" t="s">
        <v>605</v>
      </c>
      <c r="C55" s="73" t="s">
        <v>230</v>
      </c>
      <c r="D55" s="144"/>
      <c r="E55" s="144"/>
    </row>
    <row r="56" spans="1:5" ht="72.75" customHeight="1" x14ac:dyDescent="0.3">
      <c r="A56" s="77" t="s">
        <v>51</v>
      </c>
      <c r="B56" s="6" t="s">
        <v>601</v>
      </c>
      <c r="C56" s="73" t="s">
        <v>230</v>
      </c>
      <c r="D56" s="144"/>
      <c r="E56" s="144"/>
    </row>
    <row r="57" spans="1:5" ht="87.75" customHeight="1" x14ac:dyDescent="0.3">
      <c r="A57" s="77" t="s">
        <v>52</v>
      </c>
      <c r="B57" s="6" t="s">
        <v>608</v>
      </c>
      <c r="C57" s="73" t="s">
        <v>230</v>
      </c>
      <c r="D57" s="144"/>
      <c r="E57" s="144"/>
    </row>
    <row r="58" spans="1:5" ht="42.75" customHeight="1" x14ac:dyDescent="0.3">
      <c r="A58" s="77" t="s">
        <v>53</v>
      </c>
      <c r="B58" s="6" t="s">
        <v>609</v>
      </c>
      <c r="C58" s="73" t="s">
        <v>230</v>
      </c>
      <c r="D58" s="144"/>
      <c r="E58" s="144"/>
    </row>
    <row r="59" spans="1:5" ht="71.25" customHeight="1" x14ac:dyDescent="0.3">
      <c r="A59" s="77" t="s">
        <v>54</v>
      </c>
      <c r="B59" s="6" t="s">
        <v>610</v>
      </c>
      <c r="C59" s="73" t="s">
        <v>230</v>
      </c>
      <c r="D59" s="144"/>
      <c r="E59" s="144"/>
    </row>
    <row r="60" spans="1:5" ht="115.5" customHeight="1" x14ac:dyDescent="0.3">
      <c r="A60" s="77" t="s">
        <v>426</v>
      </c>
      <c r="B60" s="6" t="s">
        <v>611</v>
      </c>
      <c r="C60" s="73" t="s">
        <v>230</v>
      </c>
      <c r="D60" s="144"/>
      <c r="E60" s="144"/>
    </row>
    <row r="61" spans="1:5" ht="52.5" customHeight="1" x14ac:dyDescent="0.3">
      <c r="A61" s="77" t="s">
        <v>427</v>
      </c>
      <c r="B61" s="6" t="s">
        <v>612</v>
      </c>
      <c r="C61" s="73" t="s">
        <v>230</v>
      </c>
      <c r="D61" s="144"/>
      <c r="E61" s="144"/>
    </row>
    <row r="62" spans="1:5" ht="54.75" customHeight="1" x14ac:dyDescent="0.3">
      <c r="A62" s="77" t="s">
        <v>428</v>
      </c>
      <c r="B62" s="6" t="s">
        <v>613</v>
      </c>
      <c r="C62" s="73" t="s">
        <v>230</v>
      </c>
      <c r="D62" s="144"/>
      <c r="E62" s="144"/>
    </row>
    <row r="63" spans="1:5" ht="69" customHeight="1" x14ac:dyDescent="0.3">
      <c r="A63" s="77" t="s">
        <v>429</v>
      </c>
      <c r="B63" s="6" t="s">
        <v>614</v>
      </c>
      <c r="C63" s="73" t="s">
        <v>230</v>
      </c>
      <c r="D63" s="144"/>
      <c r="E63" s="144"/>
    </row>
    <row r="64" spans="1:5" ht="38.25" customHeight="1" x14ac:dyDescent="0.3">
      <c r="A64" s="38" t="s">
        <v>638</v>
      </c>
      <c r="B64" s="39" t="s">
        <v>627</v>
      </c>
      <c r="C64" s="50"/>
      <c r="D64" s="39"/>
      <c r="E64" s="39"/>
    </row>
    <row r="65" spans="1:5" ht="54" customHeight="1" x14ac:dyDescent="0.3">
      <c r="A65" s="77" t="s">
        <v>55</v>
      </c>
      <c r="B65" s="6" t="s">
        <v>624</v>
      </c>
      <c r="C65" s="73" t="s">
        <v>230</v>
      </c>
      <c r="D65" s="144"/>
      <c r="E65" s="144"/>
    </row>
    <row r="66" spans="1:5" ht="41.25" customHeight="1" x14ac:dyDescent="0.3">
      <c r="A66" s="77" t="s">
        <v>56</v>
      </c>
      <c r="B66" s="6" t="s">
        <v>626</v>
      </c>
      <c r="C66" s="73" t="s">
        <v>230</v>
      </c>
      <c r="D66" s="144"/>
      <c r="E66" s="144"/>
    </row>
    <row r="67" spans="1:5" ht="41.25" customHeight="1" x14ac:dyDescent="0.3">
      <c r="A67" s="77" t="s">
        <v>57</v>
      </c>
      <c r="B67" s="6" t="s">
        <v>625</v>
      </c>
      <c r="C67" s="73" t="s">
        <v>230</v>
      </c>
      <c r="D67" s="144"/>
      <c r="E67" s="144"/>
    </row>
    <row r="68" spans="1:5" ht="52.5" customHeight="1" x14ac:dyDescent="0.3">
      <c r="A68" s="77" t="s">
        <v>58</v>
      </c>
      <c r="B68" s="6" t="s">
        <v>628</v>
      </c>
      <c r="C68" s="73" t="s">
        <v>230</v>
      </c>
      <c r="D68" s="144"/>
      <c r="E68" s="144"/>
    </row>
    <row r="69" spans="1:5" ht="57.75" customHeight="1" x14ac:dyDescent="0.3">
      <c r="A69" s="77" t="s">
        <v>59</v>
      </c>
      <c r="B69" s="6" t="s">
        <v>629</v>
      </c>
      <c r="C69" s="73" t="s">
        <v>230</v>
      </c>
      <c r="D69" s="144"/>
      <c r="E69" s="144"/>
    </row>
    <row r="70" spans="1:5" ht="38.25" customHeight="1" x14ac:dyDescent="0.3">
      <c r="A70" s="38" t="s">
        <v>639</v>
      </c>
      <c r="B70" s="39" t="s">
        <v>592</v>
      </c>
      <c r="C70" s="50"/>
      <c r="D70" s="39"/>
      <c r="E70" s="39"/>
    </row>
    <row r="71" spans="1:5" ht="74.400000000000006" customHeight="1" x14ac:dyDescent="0.3">
      <c r="A71" s="77" t="s">
        <v>430</v>
      </c>
      <c r="B71" s="76" t="s">
        <v>722</v>
      </c>
      <c r="C71" s="73" t="s">
        <v>230</v>
      </c>
      <c r="D71" s="144"/>
      <c r="E71" s="144"/>
    </row>
    <row r="72" spans="1:5" ht="42" customHeight="1" x14ac:dyDescent="0.3">
      <c r="A72" s="77" t="s">
        <v>431</v>
      </c>
      <c r="B72" s="75" t="s">
        <v>421</v>
      </c>
      <c r="C72" s="40" t="s">
        <v>230</v>
      </c>
      <c r="D72" s="143"/>
      <c r="E72" s="143"/>
    </row>
    <row r="73" spans="1:5" ht="54.6" customHeight="1" x14ac:dyDescent="0.3">
      <c r="A73" s="77" t="s">
        <v>432</v>
      </c>
      <c r="B73" s="179" t="s">
        <v>422</v>
      </c>
      <c r="C73" s="40" t="s">
        <v>230</v>
      </c>
      <c r="D73" s="143"/>
      <c r="E73" s="143"/>
    </row>
    <row r="74" spans="1:5" ht="42" customHeight="1" x14ac:dyDescent="0.3">
      <c r="A74" s="77" t="s">
        <v>433</v>
      </c>
      <c r="B74" s="75" t="s">
        <v>494</v>
      </c>
      <c r="C74" s="40" t="s">
        <v>230</v>
      </c>
      <c r="D74" s="143"/>
      <c r="E74" s="143"/>
    </row>
    <row r="75" spans="1:5" ht="42" customHeight="1" x14ac:dyDescent="0.3">
      <c r="A75" s="77" t="s">
        <v>434</v>
      </c>
      <c r="B75" s="75" t="s">
        <v>418</v>
      </c>
      <c r="C75" s="40" t="s">
        <v>230</v>
      </c>
      <c r="D75" s="143"/>
      <c r="E75" s="143"/>
    </row>
    <row r="76" spans="1:5" ht="52.5" customHeight="1" x14ac:dyDescent="0.3">
      <c r="A76" s="77" t="s">
        <v>435</v>
      </c>
      <c r="B76" s="75" t="s">
        <v>701</v>
      </c>
      <c r="C76" s="40" t="s">
        <v>230</v>
      </c>
      <c r="D76" s="144"/>
      <c r="E76" s="144"/>
    </row>
    <row r="77" spans="1:5" ht="43.2" customHeight="1" x14ac:dyDescent="0.3">
      <c r="A77" s="77" t="s">
        <v>436</v>
      </c>
      <c r="B77" s="76" t="s">
        <v>284</v>
      </c>
      <c r="C77" s="40" t="s">
        <v>230</v>
      </c>
      <c r="D77" s="144"/>
      <c r="E77" s="144"/>
    </row>
    <row r="78" spans="1:5" ht="42.6" customHeight="1" x14ac:dyDescent="0.3">
      <c r="A78" s="77" t="s">
        <v>640</v>
      </c>
      <c r="B78" s="76" t="s">
        <v>276</v>
      </c>
      <c r="C78" s="40" t="s">
        <v>230</v>
      </c>
      <c r="D78" s="144"/>
      <c r="E78" s="144"/>
    </row>
    <row r="79" spans="1:5" ht="105" customHeight="1" x14ac:dyDescent="0.3">
      <c r="A79" s="77" t="s">
        <v>641</v>
      </c>
      <c r="B79" s="75" t="s">
        <v>277</v>
      </c>
      <c r="C79" s="40" t="s">
        <v>230</v>
      </c>
      <c r="D79" s="144"/>
      <c r="E79" s="144"/>
    </row>
    <row r="80" spans="1:5" ht="30" customHeight="1" x14ac:dyDescent="0.3">
      <c r="A80" s="77" t="s">
        <v>642</v>
      </c>
      <c r="B80" s="75" t="s">
        <v>480</v>
      </c>
      <c r="C80" s="40" t="s">
        <v>230</v>
      </c>
      <c r="D80" s="145"/>
      <c r="E80" s="145"/>
    </row>
    <row r="81" spans="1:5" ht="30" customHeight="1" x14ac:dyDescent="0.3">
      <c r="A81" s="77" t="s">
        <v>706</v>
      </c>
      <c r="B81" s="75" t="s">
        <v>705</v>
      </c>
      <c r="C81" s="40" t="s">
        <v>230</v>
      </c>
      <c r="D81" s="145"/>
      <c r="E81" s="145"/>
    </row>
    <row r="82" spans="1:5" ht="38.25" customHeight="1" x14ac:dyDescent="0.3">
      <c r="A82" s="38" t="s">
        <v>125</v>
      </c>
      <c r="B82" s="39" t="s">
        <v>617</v>
      </c>
      <c r="C82" s="50"/>
      <c r="D82" s="39"/>
      <c r="E82" s="39"/>
    </row>
    <row r="83" spans="1:5" ht="119.25" customHeight="1" x14ac:dyDescent="0.3">
      <c r="A83" s="77" t="s">
        <v>61</v>
      </c>
      <c r="B83" s="76" t="s">
        <v>702</v>
      </c>
      <c r="C83" s="73" t="s">
        <v>230</v>
      </c>
      <c r="D83" s="144"/>
      <c r="E83" s="144"/>
    </row>
    <row r="84" spans="1:5" ht="53.25" customHeight="1" x14ac:dyDescent="0.3">
      <c r="A84" s="77" t="s">
        <v>80</v>
      </c>
      <c r="B84" s="76" t="s">
        <v>618</v>
      </c>
      <c r="C84" s="73" t="s">
        <v>230</v>
      </c>
      <c r="D84" s="144"/>
      <c r="E84" s="144"/>
    </row>
    <row r="85" spans="1:5" ht="43.5" customHeight="1" x14ac:dyDescent="0.3">
      <c r="A85" s="77" t="s">
        <v>132</v>
      </c>
      <c r="B85" s="76" t="s">
        <v>619</v>
      </c>
      <c r="C85" s="73" t="s">
        <v>230</v>
      </c>
      <c r="D85" s="144"/>
      <c r="E85" s="144"/>
    </row>
    <row r="86" spans="1:5" ht="37.5" customHeight="1" x14ac:dyDescent="0.3">
      <c r="A86" s="38" t="s">
        <v>82</v>
      </c>
      <c r="B86" s="39" t="s">
        <v>259</v>
      </c>
      <c r="C86" s="50"/>
      <c r="D86" s="49"/>
      <c r="E86" s="49"/>
    </row>
    <row r="87" spans="1:5" ht="54.6" customHeight="1" x14ac:dyDescent="0.3">
      <c r="A87" s="37" t="s">
        <v>62</v>
      </c>
      <c r="B87" s="75" t="s">
        <v>246</v>
      </c>
      <c r="C87" s="40" t="s">
        <v>230</v>
      </c>
      <c r="D87" s="143"/>
      <c r="E87" s="143"/>
    </row>
    <row r="88" spans="1:5" ht="31.2" customHeight="1" x14ac:dyDescent="0.3">
      <c r="A88" s="74" t="s">
        <v>63</v>
      </c>
      <c r="B88" s="75" t="s">
        <v>495</v>
      </c>
      <c r="C88" s="40" t="s">
        <v>230</v>
      </c>
      <c r="D88" s="143"/>
      <c r="E88" s="143"/>
    </row>
    <row r="89" spans="1:5" ht="41.4" customHeight="1" x14ac:dyDescent="0.3">
      <c r="A89" s="74" t="s">
        <v>64</v>
      </c>
      <c r="B89" s="75" t="s">
        <v>281</v>
      </c>
      <c r="C89" s="40" t="s">
        <v>230</v>
      </c>
      <c r="D89" s="143"/>
      <c r="E89" s="143"/>
    </row>
    <row r="90" spans="1:5" ht="110.4" customHeight="1" x14ac:dyDescent="0.3">
      <c r="A90" s="74" t="s">
        <v>65</v>
      </c>
      <c r="B90" s="181" t="s">
        <v>419</v>
      </c>
      <c r="C90" s="40" t="s">
        <v>230</v>
      </c>
      <c r="D90" s="143"/>
      <c r="E90" s="143"/>
    </row>
    <row r="91" spans="1:5" ht="41.4" customHeight="1" x14ac:dyDescent="0.3">
      <c r="A91" s="74" t="s">
        <v>130</v>
      </c>
      <c r="B91" s="75" t="s">
        <v>247</v>
      </c>
      <c r="C91" s="40" t="s">
        <v>230</v>
      </c>
      <c r="D91" s="143"/>
      <c r="E91" s="143"/>
    </row>
    <row r="92" spans="1:5" ht="54.6" customHeight="1" x14ac:dyDescent="0.3">
      <c r="A92" s="74" t="s">
        <v>131</v>
      </c>
      <c r="B92" s="75" t="s">
        <v>496</v>
      </c>
      <c r="C92" s="40" t="s">
        <v>230</v>
      </c>
      <c r="D92" s="143"/>
      <c r="E92" s="143"/>
    </row>
    <row r="93" spans="1:5" ht="42.6" customHeight="1" x14ac:dyDescent="0.3">
      <c r="A93" s="74" t="s">
        <v>135</v>
      </c>
      <c r="B93" s="75" t="s">
        <v>167</v>
      </c>
      <c r="C93" s="40" t="s">
        <v>230</v>
      </c>
      <c r="D93" s="143"/>
      <c r="E93" s="143"/>
    </row>
    <row r="94" spans="1:5" ht="54" customHeight="1" x14ac:dyDescent="0.3">
      <c r="A94" s="74" t="s">
        <v>136</v>
      </c>
      <c r="B94" s="75" t="s">
        <v>424</v>
      </c>
      <c r="C94" s="40" t="s">
        <v>230</v>
      </c>
      <c r="D94" s="143"/>
      <c r="E94" s="143"/>
    </row>
    <row r="95" spans="1:5" ht="69" customHeight="1" x14ac:dyDescent="0.3">
      <c r="A95" s="74" t="s">
        <v>137</v>
      </c>
      <c r="B95" s="75" t="s">
        <v>203</v>
      </c>
      <c r="C95" s="40" t="s">
        <v>230</v>
      </c>
      <c r="D95" s="143"/>
      <c r="E95" s="143"/>
    </row>
    <row r="96" spans="1:5" ht="95.4" customHeight="1" x14ac:dyDescent="0.3">
      <c r="A96" s="74" t="s">
        <v>138</v>
      </c>
      <c r="B96" s="75" t="s">
        <v>248</v>
      </c>
      <c r="C96" s="40" t="s">
        <v>230</v>
      </c>
      <c r="D96" s="143"/>
      <c r="E96" s="143"/>
    </row>
    <row r="97" spans="1:6" ht="72.599999999999994" customHeight="1" x14ac:dyDescent="0.3">
      <c r="A97" s="74" t="s">
        <v>139</v>
      </c>
      <c r="B97" s="75" t="s">
        <v>497</v>
      </c>
      <c r="C97" s="40" t="s">
        <v>230</v>
      </c>
      <c r="D97" s="143"/>
      <c r="E97" s="143"/>
    </row>
    <row r="98" spans="1:6" ht="187.5" customHeight="1" x14ac:dyDescent="0.3">
      <c r="A98" s="74" t="s">
        <v>215</v>
      </c>
      <c r="B98" s="75" t="s">
        <v>204</v>
      </c>
      <c r="C98" s="40" t="s">
        <v>230</v>
      </c>
      <c r="D98" s="143"/>
      <c r="E98" s="143"/>
    </row>
    <row r="99" spans="1:6" ht="31.2" customHeight="1" x14ac:dyDescent="0.3">
      <c r="A99" s="74" t="s">
        <v>643</v>
      </c>
      <c r="B99" s="75" t="s">
        <v>235</v>
      </c>
      <c r="C99" s="40" t="s">
        <v>230</v>
      </c>
      <c r="D99" s="143"/>
      <c r="E99" s="143"/>
    </row>
    <row r="100" spans="1:6" ht="55.95" customHeight="1" x14ac:dyDescent="0.3">
      <c r="A100" s="74" t="s">
        <v>644</v>
      </c>
      <c r="B100" s="75" t="s">
        <v>282</v>
      </c>
      <c r="C100" s="48" t="s">
        <v>230</v>
      </c>
      <c r="D100" s="143"/>
      <c r="E100" s="143"/>
    </row>
    <row r="101" spans="1:6" ht="43.2" customHeight="1" x14ac:dyDescent="0.3">
      <c r="A101" s="74" t="s">
        <v>645</v>
      </c>
      <c r="B101" s="75" t="s">
        <v>703</v>
      </c>
      <c r="C101" s="48" t="s">
        <v>230</v>
      </c>
      <c r="D101" s="143"/>
      <c r="E101" s="143"/>
    </row>
    <row r="102" spans="1:6" ht="50.25" customHeight="1" x14ac:dyDescent="0.3">
      <c r="A102" s="74" t="s">
        <v>646</v>
      </c>
      <c r="B102" s="75" t="s">
        <v>735</v>
      </c>
      <c r="C102" s="48"/>
      <c r="D102" s="143"/>
      <c r="E102" s="143"/>
    </row>
    <row r="103" spans="1:6" ht="42.6" customHeight="1" x14ac:dyDescent="0.3">
      <c r="A103" s="74" t="s">
        <v>704</v>
      </c>
      <c r="B103" s="75" t="s">
        <v>283</v>
      </c>
      <c r="C103" s="40" t="s">
        <v>230</v>
      </c>
      <c r="D103" s="143"/>
      <c r="E103" s="143"/>
    </row>
    <row r="104" spans="1:6" ht="37.5" customHeight="1" x14ac:dyDescent="0.3">
      <c r="A104" s="38" t="s">
        <v>647</v>
      </c>
      <c r="B104" s="39" t="s">
        <v>168</v>
      </c>
      <c r="C104" s="50"/>
      <c r="D104" s="49"/>
      <c r="E104" s="49"/>
    </row>
    <row r="105" spans="1:6" ht="54" customHeight="1" x14ac:dyDescent="0.3">
      <c r="A105" s="37" t="s">
        <v>437</v>
      </c>
      <c r="B105" s="75" t="s">
        <v>249</v>
      </c>
      <c r="C105" s="40" t="s">
        <v>230</v>
      </c>
      <c r="D105" s="143"/>
      <c r="E105" s="143"/>
    </row>
    <row r="106" spans="1:6" ht="54" customHeight="1" x14ac:dyDescent="0.3">
      <c r="A106" s="74" t="s">
        <v>577</v>
      </c>
      <c r="B106" s="179" t="s">
        <v>500</v>
      </c>
      <c r="C106" s="40" t="s">
        <v>230</v>
      </c>
      <c r="D106" s="143"/>
      <c r="E106" s="143"/>
    </row>
    <row r="107" spans="1:6" ht="71.400000000000006" customHeight="1" x14ac:dyDescent="0.3">
      <c r="A107" s="74" t="s">
        <v>648</v>
      </c>
      <c r="B107" s="75" t="s">
        <v>499</v>
      </c>
      <c r="C107" s="40" t="s">
        <v>230</v>
      </c>
      <c r="D107" s="143"/>
      <c r="E107" s="143"/>
    </row>
    <row r="108" spans="1:6" ht="55.2" customHeight="1" x14ac:dyDescent="0.3">
      <c r="A108" s="74" t="s">
        <v>649</v>
      </c>
      <c r="B108" s="179" t="s">
        <v>707</v>
      </c>
      <c r="C108" s="40" t="s">
        <v>230</v>
      </c>
      <c r="D108" s="144"/>
      <c r="E108" s="144"/>
    </row>
    <row r="109" spans="1:6" ht="38.25" customHeight="1" x14ac:dyDescent="0.3">
      <c r="A109" s="38" t="s">
        <v>650</v>
      </c>
      <c r="B109" s="39" t="s">
        <v>547</v>
      </c>
      <c r="C109" s="50"/>
      <c r="D109" s="49"/>
      <c r="E109" s="49"/>
    </row>
    <row r="110" spans="1:6" ht="111.75" customHeight="1" x14ac:dyDescent="0.3">
      <c r="A110" s="37" t="s">
        <v>438</v>
      </c>
      <c r="B110" s="186" t="s">
        <v>740</v>
      </c>
      <c r="C110" s="40" t="s">
        <v>230</v>
      </c>
      <c r="D110" s="143"/>
      <c r="E110" s="143"/>
      <c r="F110" s="175"/>
    </row>
    <row r="111" spans="1:6" ht="102" customHeight="1" x14ac:dyDescent="0.3">
      <c r="A111" s="74" t="s">
        <v>439</v>
      </c>
      <c r="B111" s="179" t="s">
        <v>708</v>
      </c>
      <c r="C111" s="40" t="s">
        <v>230</v>
      </c>
      <c r="D111" s="143"/>
      <c r="E111" s="143"/>
    </row>
    <row r="112" spans="1:6" ht="54.6" customHeight="1" x14ac:dyDescent="0.3">
      <c r="A112" s="74" t="s">
        <v>440</v>
      </c>
      <c r="B112" s="182" t="s">
        <v>498</v>
      </c>
      <c r="C112" s="40" t="s">
        <v>230</v>
      </c>
      <c r="D112" s="143"/>
      <c r="E112" s="143"/>
    </row>
    <row r="113" spans="1:5" ht="73.2" customHeight="1" x14ac:dyDescent="0.3">
      <c r="A113" s="74" t="s">
        <v>441</v>
      </c>
      <c r="B113" s="179" t="s">
        <v>275</v>
      </c>
      <c r="C113" s="40" t="s">
        <v>230</v>
      </c>
      <c r="D113" s="143"/>
      <c r="E113" s="146"/>
    </row>
    <row r="114" spans="1:5" ht="42.6" customHeight="1" x14ac:dyDescent="0.3">
      <c r="A114" s="74" t="s">
        <v>442</v>
      </c>
      <c r="B114" s="179" t="s">
        <v>449</v>
      </c>
      <c r="C114" s="40" t="s">
        <v>230</v>
      </c>
      <c r="D114" s="143"/>
      <c r="E114" s="147"/>
    </row>
    <row r="115" spans="1:5" ht="151.94999999999999" customHeight="1" x14ac:dyDescent="0.3">
      <c r="A115" s="74" t="s">
        <v>443</v>
      </c>
      <c r="B115" s="182" t="s">
        <v>728</v>
      </c>
      <c r="C115" s="40" t="s">
        <v>230</v>
      </c>
      <c r="D115" s="143"/>
      <c r="E115" s="147"/>
    </row>
    <row r="116" spans="1:5" ht="163.5" customHeight="1" x14ac:dyDescent="0.3">
      <c r="A116" s="74" t="s">
        <v>444</v>
      </c>
      <c r="B116" s="176" t="s">
        <v>723</v>
      </c>
      <c r="C116" s="40" t="s">
        <v>230</v>
      </c>
      <c r="D116" s="143"/>
      <c r="E116" s="143"/>
    </row>
    <row r="117" spans="1:5" ht="72" customHeight="1" x14ac:dyDescent="0.3">
      <c r="A117" s="74" t="s">
        <v>481</v>
      </c>
      <c r="B117" s="176" t="s">
        <v>250</v>
      </c>
      <c r="C117" s="40" t="s">
        <v>230</v>
      </c>
      <c r="D117" s="144"/>
      <c r="E117" s="144"/>
    </row>
    <row r="118" spans="1:5" ht="37.5" customHeight="1" x14ac:dyDescent="0.3">
      <c r="A118" s="38" t="s">
        <v>652</v>
      </c>
      <c r="B118" s="39" t="s">
        <v>651</v>
      </c>
      <c r="C118" s="50"/>
      <c r="D118" s="51"/>
      <c r="E118" s="51"/>
    </row>
    <row r="119" spans="1:5" ht="112.5" customHeight="1" x14ac:dyDescent="0.3">
      <c r="A119" s="37" t="s">
        <v>445</v>
      </c>
      <c r="B119" s="182" t="s">
        <v>710</v>
      </c>
      <c r="C119" s="40" t="s">
        <v>230</v>
      </c>
      <c r="D119" s="148"/>
      <c r="E119" s="148"/>
    </row>
    <row r="120" spans="1:5" ht="43.2" customHeight="1" x14ac:dyDescent="0.3">
      <c r="A120" s="74" t="s">
        <v>446</v>
      </c>
      <c r="B120" s="182" t="s">
        <v>709</v>
      </c>
      <c r="C120" s="40" t="s">
        <v>230</v>
      </c>
      <c r="D120" s="148"/>
      <c r="E120" s="147"/>
    </row>
    <row r="121" spans="1:5" ht="52.5" customHeight="1" x14ac:dyDescent="0.3">
      <c r="A121" s="74" t="s">
        <v>447</v>
      </c>
      <c r="B121" s="182" t="s">
        <v>711</v>
      </c>
      <c r="C121" s="40" t="s">
        <v>230</v>
      </c>
      <c r="D121" s="148"/>
      <c r="E121" s="148"/>
    </row>
    <row r="122" spans="1:5" ht="43.95" customHeight="1" x14ac:dyDescent="0.3">
      <c r="A122" s="74" t="s">
        <v>448</v>
      </c>
      <c r="B122" s="182" t="s">
        <v>264</v>
      </c>
      <c r="C122" s="40" t="s">
        <v>230</v>
      </c>
      <c r="D122" s="148"/>
      <c r="E122" s="148"/>
    </row>
    <row r="123" spans="1:5" ht="42.6" customHeight="1" x14ac:dyDescent="0.3">
      <c r="A123" s="74" t="s">
        <v>548</v>
      </c>
      <c r="B123" s="181" t="s">
        <v>558</v>
      </c>
      <c r="C123" s="40" t="s">
        <v>230</v>
      </c>
      <c r="D123" s="148"/>
      <c r="E123" s="148"/>
    </row>
    <row r="124" spans="1:5" ht="42" customHeight="1" x14ac:dyDescent="0.3">
      <c r="A124" s="74" t="s">
        <v>549</v>
      </c>
      <c r="B124" s="181" t="s">
        <v>251</v>
      </c>
      <c r="C124" s="40" t="s">
        <v>230</v>
      </c>
      <c r="D124" s="148"/>
      <c r="E124" s="148"/>
    </row>
    <row r="125" spans="1:5" ht="42.6" customHeight="1" x14ac:dyDescent="0.3">
      <c r="A125" s="74" t="s">
        <v>550</v>
      </c>
      <c r="B125" s="181" t="s">
        <v>555</v>
      </c>
      <c r="C125" s="40" t="s">
        <v>230</v>
      </c>
      <c r="D125" s="148"/>
      <c r="E125" s="148"/>
    </row>
    <row r="126" spans="1:5" ht="54.75" customHeight="1" x14ac:dyDescent="0.3">
      <c r="A126" s="74" t="s">
        <v>719</v>
      </c>
      <c r="B126" s="181" t="s">
        <v>721</v>
      </c>
      <c r="C126" s="40" t="s">
        <v>230</v>
      </c>
      <c r="D126" s="148"/>
      <c r="E126" s="148"/>
    </row>
    <row r="127" spans="1:5" ht="57.75" customHeight="1" x14ac:dyDescent="0.3">
      <c r="A127" s="74" t="s">
        <v>720</v>
      </c>
      <c r="B127" s="181" t="s">
        <v>724</v>
      </c>
      <c r="C127" s="40" t="s">
        <v>230</v>
      </c>
      <c r="D127" s="148"/>
      <c r="E127" s="148"/>
    </row>
    <row r="128" spans="1:5" ht="38.25" customHeight="1" x14ac:dyDescent="0.3">
      <c r="A128" s="38" t="s">
        <v>653</v>
      </c>
      <c r="B128" s="39" t="s">
        <v>390</v>
      </c>
      <c r="C128" s="58"/>
      <c r="D128" s="51"/>
      <c r="E128" s="51"/>
    </row>
    <row r="129" spans="1:5" ht="54.6" customHeight="1" x14ac:dyDescent="0.3">
      <c r="A129" s="37" t="s">
        <v>654</v>
      </c>
      <c r="B129" s="183" t="s">
        <v>556</v>
      </c>
      <c r="C129" s="57" t="s">
        <v>230</v>
      </c>
      <c r="D129" s="148"/>
      <c r="E129" s="148"/>
    </row>
    <row r="130" spans="1:5" ht="41.4" customHeight="1" x14ac:dyDescent="0.3">
      <c r="A130" s="74" t="s">
        <v>655</v>
      </c>
      <c r="B130" s="183" t="s">
        <v>557</v>
      </c>
      <c r="C130" s="40" t="s">
        <v>230</v>
      </c>
      <c r="D130" s="144"/>
      <c r="E130" s="144"/>
    </row>
    <row r="131" spans="1:5" ht="36.75" customHeight="1" x14ac:dyDescent="0.3">
      <c r="A131" s="38" t="s">
        <v>656</v>
      </c>
      <c r="B131" s="39" t="s">
        <v>169</v>
      </c>
      <c r="C131" s="50"/>
      <c r="D131" s="51"/>
      <c r="E131" s="51"/>
    </row>
    <row r="132" spans="1:5" ht="90" customHeight="1" x14ac:dyDescent="0.3">
      <c r="A132" s="37" t="s">
        <v>657</v>
      </c>
      <c r="B132" s="179" t="s">
        <v>575</v>
      </c>
      <c r="C132" s="40" t="s">
        <v>230</v>
      </c>
      <c r="D132" s="148"/>
      <c r="E132" s="148"/>
    </row>
    <row r="133" spans="1:5" ht="30.6" customHeight="1" x14ac:dyDescent="0.3">
      <c r="A133" s="74" t="s">
        <v>658</v>
      </c>
      <c r="B133" s="179" t="s">
        <v>273</v>
      </c>
      <c r="C133" s="40" t="s">
        <v>230</v>
      </c>
      <c r="D133" s="148"/>
      <c r="E133" s="148"/>
    </row>
    <row r="134" spans="1:5" ht="30.6" customHeight="1" x14ac:dyDescent="0.3">
      <c r="A134" s="74" t="s">
        <v>659</v>
      </c>
      <c r="B134" s="179" t="s">
        <v>170</v>
      </c>
      <c r="C134" s="40" t="s">
        <v>230</v>
      </c>
      <c r="D134" s="148"/>
      <c r="E134" s="148"/>
    </row>
    <row r="135" spans="1:5" ht="43.2" customHeight="1" x14ac:dyDescent="0.3">
      <c r="A135" s="74" t="s">
        <v>660</v>
      </c>
      <c r="B135" s="179" t="s">
        <v>171</v>
      </c>
      <c r="C135" s="40" t="s">
        <v>230</v>
      </c>
      <c r="D135" s="148"/>
      <c r="E135" s="148"/>
    </row>
    <row r="136" spans="1:5" ht="42.6" customHeight="1" x14ac:dyDescent="0.3">
      <c r="A136" s="74" t="s">
        <v>661</v>
      </c>
      <c r="B136" s="179" t="s">
        <v>252</v>
      </c>
      <c r="C136" s="40" t="s">
        <v>230</v>
      </c>
      <c r="D136" s="148"/>
      <c r="E136" s="148"/>
    </row>
    <row r="137" spans="1:5" ht="156.75" customHeight="1" x14ac:dyDescent="0.3">
      <c r="A137" s="74" t="s">
        <v>662</v>
      </c>
      <c r="B137" s="179" t="s">
        <v>236</v>
      </c>
      <c r="C137" s="40" t="s">
        <v>230</v>
      </c>
      <c r="D137" s="148"/>
      <c r="E137" s="148"/>
    </row>
    <row r="138" spans="1:5" ht="127.5" customHeight="1" x14ac:dyDescent="0.3">
      <c r="A138" s="74" t="s">
        <v>663</v>
      </c>
      <c r="B138" s="179" t="s">
        <v>172</v>
      </c>
      <c r="C138" s="40" t="s">
        <v>230</v>
      </c>
      <c r="D138" s="148"/>
      <c r="E138" s="148"/>
    </row>
    <row r="139" spans="1:5" ht="41.4" customHeight="1" x14ac:dyDescent="0.3">
      <c r="A139" s="74" t="s">
        <v>664</v>
      </c>
      <c r="B139" s="179" t="s">
        <v>272</v>
      </c>
      <c r="C139" s="40" t="s">
        <v>230</v>
      </c>
      <c r="D139" s="148"/>
      <c r="E139" s="148"/>
    </row>
    <row r="140" spans="1:5" ht="135" customHeight="1" x14ac:dyDescent="0.3">
      <c r="A140" s="74" t="s">
        <v>665</v>
      </c>
      <c r="B140" s="179" t="s">
        <v>287</v>
      </c>
      <c r="C140" s="40" t="s">
        <v>230</v>
      </c>
      <c r="D140" s="148"/>
      <c r="E140" s="148"/>
    </row>
    <row r="141" spans="1:5" ht="42.6" customHeight="1" x14ac:dyDescent="0.3">
      <c r="A141" s="74" t="s">
        <v>666</v>
      </c>
      <c r="B141" s="179" t="s">
        <v>420</v>
      </c>
      <c r="C141" s="40" t="s">
        <v>230</v>
      </c>
      <c r="D141" s="148"/>
      <c r="E141" s="148"/>
    </row>
    <row r="142" spans="1:5" ht="42" customHeight="1" x14ac:dyDescent="0.3">
      <c r="A142" s="74" t="s">
        <v>667</v>
      </c>
      <c r="B142" s="179" t="s">
        <v>260</v>
      </c>
      <c r="C142" s="40" t="s">
        <v>230</v>
      </c>
      <c r="D142" s="148"/>
      <c r="E142" s="148"/>
    </row>
    <row r="143" spans="1:5" ht="55.2" customHeight="1" x14ac:dyDescent="0.3">
      <c r="A143" s="74" t="s">
        <v>668</v>
      </c>
      <c r="B143" s="179" t="s">
        <v>501</v>
      </c>
      <c r="C143" s="40" t="s">
        <v>230</v>
      </c>
      <c r="D143" s="148"/>
      <c r="E143" s="148"/>
    </row>
    <row r="144" spans="1:5" ht="42.6" customHeight="1" x14ac:dyDescent="0.3">
      <c r="A144" s="74" t="s">
        <v>669</v>
      </c>
      <c r="B144" s="179" t="s">
        <v>184</v>
      </c>
      <c r="C144" s="40" t="s">
        <v>230</v>
      </c>
      <c r="D144" s="148"/>
      <c r="E144" s="148"/>
    </row>
    <row r="145" spans="1:5" ht="31.2" customHeight="1" x14ac:dyDescent="0.3">
      <c r="A145" s="74" t="s">
        <v>670</v>
      </c>
      <c r="B145" s="179" t="s">
        <v>291</v>
      </c>
      <c r="C145" s="40" t="s">
        <v>230</v>
      </c>
      <c r="D145" s="148"/>
      <c r="E145" s="148"/>
    </row>
    <row r="146" spans="1:5" ht="37.5" customHeight="1" x14ac:dyDescent="0.3">
      <c r="A146" s="38" t="s">
        <v>671</v>
      </c>
      <c r="B146" s="39" t="s">
        <v>173</v>
      </c>
      <c r="C146" s="50"/>
      <c r="D146" s="51"/>
      <c r="E146" s="51"/>
    </row>
    <row r="147" spans="1:5" ht="37.5" customHeight="1" x14ac:dyDescent="0.3">
      <c r="A147" s="37" t="s">
        <v>672</v>
      </c>
      <c r="B147" s="179" t="s">
        <v>237</v>
      </c>
      <c r="C147" s="40" t="s">
        <v>230</v>
      </c>
      <c r="D147" s="148"/>
      <c r="E147" s="148"/>
    </row>
    <row r="148" spans="1:5" ht="36.75" customHeight="1" x14ac:dyDescent="0.3">
      <c r="A148" s="74" t="s">
        <v>673</v>
      </c>
      <c r="B148" s="179" t="s">
        <v>681</v>
      </c>
      <c r="C148" s="40" t="s">
        <v>230</v>
      </c>
      <c r="D148" s="148"/>
      <c r="E148" s="148"/>
    </row>
    <row r="149" spans="1:5" ht="42.6" customHeight="1" x14ac:dyDescent="0.3">
      <c r="A149" s="74" t="s">
        <v>674</v>
      </c>
      <c r="B149" s="179" t="s">
        <v>174</v>
      </c>
      <c r="C149" s="40" t="s">
        <v>230</v>
      </c>
      <c r="D149" s="148"/>
      <c r="E149" s="148"/>
    </row>
    <row r="150" spans="1:5" ht="30" customHeight="1" x14ac:dyDescent="0.3">
      <c r="A150" s="74" t="s">
        <v>675</v>
      </c>
      <c r="B150" s="179" t="s">
        <v>175</v>
      </c>
      <c r="C150" s="40" t="s">
        <v>230</v>
      </c>
      <c r="D150" s="148"/>
      <c r="E150" s="148"/>
    </row>
    <row r="151" spans="1:5" s="2" customFormat="1" ht="34.5" customHeight="1" x14ac:dyDescent="0.25">
      <c r="A151" s="74" t="s">
        <v>676</v>
      </c>
      <c r="B151" s="179" t="s">
        <v>712</v>
      </c>
      <c r="C151" s="55" t="s">
        <v>230</v>
      </c>
      <c r="D151" s="149"/>
      <c r="E151" s="150"/>
    </row>
    <row r="152" spans="1:5" ht="54.6" customHeight="1" x14ac:dyDescent="0.3">
      <c r="A152" s="74" t="s">
        <v>677</v>
      </c>
      <c r="B152" s="184" t="s">
        <v>502</v>
      </c>
      <c r="C152" s="40" t="s">
        <v>230</v>
      </c>
      <c r="D152" s="151"/>
      <c r="E152" s="151"/>
    </row>
    <row r="153" spans="1:5" ht="35.4" customHeight="1" x14ac:dyDescent="0.3">
      <c r="A153" s="38" t="s">
        <v>678</v>
      </c>
      <c r="B153" s="39" t="s">
        <v>176</v>
      </c>
      <c r="C153" s="50"/>
      <c r="D153" s="52"/>
      <c r="E153" s="53"/>
    </row>
    <row r="154" spans="1:5" ht="108.6" customHeight="1" x14ac:dyDescent="0.3">
      <c r="A154" s="37" t="s">
        <v>679</v>
      </c>
      <c r="B154" s="184" t="s">
        <v>713</v>
      </c>
      <c r="C154" s="40" t="s">
        <v>230</v>
      </c>
      <c r="D154" s="152"/>
      <c r="E154" s="150"/>
    </row>
  </sheetData>
  <phoneticPr fontId="31" type="noConversion"/>
  <printOptions horizontalCentered="1"/>
  <pageMargins left="0.23622047244094491" right="0.23622047244094491" top="0.74803149606299213" bottom="0.74803149606299213" header="0.31496062992125984" footer="0.31496062992125984"/>
  <pageSetup paperSize="9" firstPageNumber="12" fitToHeight="0" orientation="landscape" useFirstPageNumber="1" r:id="rId1"/>
  <headerFooter>
    <oddHeader>&amp;C&amp;"Arial,Fett"Leistungsbeschreibung PTLF&amp;R&amp;G</oddHeader>
    <oddFooter>&amp;L&amp;D&amp;C&amp;P&amp;R
A: Ausschlusskriterium, INFO: Information an Bieter</oddFooter>
  </headerFooter>
  <rowBreaks count="8" manualBreakCount="8">
    <brk id="8" max="4" man="1"/>
    <brk id="14" max="4" man="1"/>
    <brk id="21" max="4" man="1"/>
    <brk id="28" max="4" man="1"/>
    <brk id="30" max="4" man="1"/>
    <brk id="34" max="4" man="1"/>
    <brk id="40" max="4" man="1"/>
    <brk id="127"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36"/>
  <sheetViews>
    <sheetView zoomScaleNormal="100" workbookViewId="0">
      <selection activeCell="A30" sqref="A30"/>
    </sheetView>
  </sheetViews>
  <sheetFormatPr baseColWidth="10" defaultRowHeight="14.4" x14ac:dyDescent="0.3"/>
  <cols>
    <col min="1" max="1" width="79.109375" customWidth="1"/>
  </cols>
  <sheetData>
    <row r="1" spans="1:1" ht="18" thickBot="1" x14ac:dyDescent="0.35">
      <c r="A1" s="185" t="s">
        <v>391</v>
      </c>
    </row>
    <row r="2" spans="1:1" ht="18.600000000000001" thickBot="1" x14ac:dyDescent="0.4">
      <c r="A2" s="64"/>
    </row>
    <row r="3" spans="1:1" ht="23.25" customHeight="1" thickBot="1" x14ac:dyDescent="0.35">
      <c r="A3" s="158" t="s">
        <v>379</v>
      </c>
    </row>
    <row r="4" spans="1:1" ht="153.75" customHeight="1" thickBot="1" x14ac:dyDescent="0.35">
      <c r="A4" s="155" t="s">
        <v>729</v>
      </c>
    </row>
    <row r="5" spans="1:1" ht="37.5" customHeight="1" x14ac:dyDescent="0.3">
      <c r="A5" s="172" t="s">
        <v>561</v>
      </c>
    </row>
    <row r="6" spans="1:1" ht="30" customHeight="1" thickBot="1" x14ac:dyDescent="0.35">
      <c r="A6" s="171" t="s">
        <v>562</v>
      </c>
    </row>
    <row r="7" spans="1:1" ht="28.5" customHeight="1" thickBot="1" x14ac:dyDescent="0.35">
      <c r="A7" s="154"/>
    </row>
    <row r="8" spans="1:1" ht="23.25" customHeight="1" thickBot="1" x14ac:dyDescent="0.35">
      <c r="A8" s="159" t="s">
        <v>574</v>
      </c>
    </row>
    <row r="9" spans="1:1" ht="46.5" customHeight="1" thickBot="1" x14ac:dyDescent="0.35">
      <c r="A9" s="162" t="s">
        <v>686</v>
      </c>
    </row>
    <row r="10" spans="1:1" ht="37.5" customHeight="1" thickBot="1" x14ac:dyDescent="0.35">
      <c r="A10" s="165" t="s">
        <v>563</v>
      </c>
    </row>
    <row r="11" spans="1:1" ht="20.25" customHeight="1" thickBot="1" x14ac:dyDescent="0.35">
      <c r="A11" s="157"/>
    </row>
    <row r="12" spans="1:1" ht="23.25" customHeight="1" thickBot="1" x14ac:dyDescent="0.35">
      <c r="A12" s="160" t="s">
        <v>380</v>
      </c>
    </row>
    <row r="13" spans="1:1" ht="62.25" customHeight="1" thickBot="1" x14ac:dyDescent="0.35">
      <c r="A13" s="161" t="s">
        <v>564</v>
      </c>
    </row>
    <row r="14" spans="1:1" ht="26.25" customHeight="1" x14ac:dyDescent="0.3">
      <c r="A14" s="168" t="s">
        <v>566</v>
      </c>
    </row>
    <row r="15" spans="1:1" ht="24" customHeight="1" thickBot="1" x14ac:dyDescent="0.35">
      <c r="A15" s="171" t="s">
        <v>567</v>
      </c>
    </row>
    <row r="16" spans="1:1" ht="24" customHeight="1" thickBot="1" x14ac:dyDescent="0.35">
      <c r="A16" s="153"/>
    </row>
    <row r="17" spans="1:1" ht="21.75" customHeight="1" thickBot="1" x14ac:dyDescent="0.35">
      <c r="A17" s="160" t="s">
        <v>565</v>
      </c>
    </row>
    <row r="18" spans="1:1" ht="53.25" customHeight="1" thickBot="1" x14ac:dyDescent="0.35">
      <c r="A18" s="162" t="s">
        <v>584</v>
      </c>
    </row>
    <row r="19" spans="1:1" ht="26.25" customHeight="1" x14ac:dyDescent="0.3">
      <c r="A19" s="168" t="s">
        <v>568</v>
      </c>
    </row>
    <row r="20" spans="1:1" ht="25.5" customHeight="1" x14ac:dyDescent="0.3">
      <c r="A20" s="169" t="s">
        <v>569</v>
      </c>
    </row>
    <row r="21" spans="1:1" ht="24" customHeight="1" thickBot="1" x14ac:dyDescent="0.35">
      <c r="A21" s="170" t="s">
        <v>570</v>
      </c>
    </row>
    <row r="22" spans="1:1" ht="16.2" thickBot="1" x14ac:dyDescent="0.35">
      <c r="A22" s="156"/>
    </row>
    <row r="23" spans="1:1" ht="23.25" customHeight="1" thickBot="1" x14ac:dyDescent="0.35">
      <c r="A23" s="158" t="s">
        <v>730</v>
      </c>
    </row>
    <row r="24" spans="1:1" ht="35.25" customHeight="1" thickBot="1" x14ac:dyDescent="0.35">
      <c r="A24" s="163" t="s">
        <v>585</v>
      </c>
    </row>
    <row r="25" spans="1:1" ht="32.25" customHeight="1" thickBot="1" x14ac:dyDescent="0.35">
      <c r="A25" s="165" t="s">
        <v>587</v>
      </c>
    </row>
    <row r="26" spans="1:1" ht="15" thickBot="1" x14ac:dyDescent="0.35"/>
    <row r="27" spans="1:1" ht="23.25" customHeight="1" thickBot="1" x14ac:dyDescent="0.35">
      <c r="A27" s="158" t="s">
        <v>532</v>
      </c>
    </row>
    <row r="28" spans="1:1" ht="35.25" customHeight="1" thickBot="1" x14ac:dyDescent="0.35">
      <c r="A28" s="163" t="s">
        <v>586</v>
      </c>
    </row>
    <row r="29" spans="1:1" ht="32.25" customHeight="1" thickBot="1" x14ac:dyDescent="0.35">
      <c r="A29" s="165" t="s">
        <v>588</v>
      </c>
    </row>
    <row r="30" spans="1:1" ht="15" thickBot="1" x14ac:dyDescent="0.35"/>
    <row r="31" spans="1:1" ht="23.25" customHeight="1" thickBot="1" x14ac:dyDescent="0.35">
      <c r="A31" s="158" t="s">
        <v>576</v>
      </c>
    </row>
    <row r="32" spans="1:1" ht="45.6" thickBot="1" x14ac:dyDescent="0.35">
      <c r="A32" s="164" t="s">
        <v>714</v>
      </c>
    </row>
    <row r="33" spans="1:1" ht="38.25" customHeight="1" x14ac:dyDescent="0.3">
      <c r="A33" s="166" t="s">
        <v>571</v>
      </c>
    </row>
    <row r="34" spans="1:1" ht="36" customHeight="1" x14ac:dyDescent="0.3">
      <c r="A34" s="167" t="s">
        <v>572</v>
      </c>
    </row>
    <row r="35" spans="1:1" ht="36.75" customHeight="1" x14ac:dyDescent="0.3">
      <c r="A35" s="167" t="s">
        <v>573</v>
      </c>
    </row>
    <row r="36" spans="1:1" ht="38.25" customHeight="1" thickBot="1" x14ac:dyDescent="0.35">
      <c r="A36" s="174" t="s">
        <v>589</v>
      </c>
    </row>
  </sheetData>
  <pageMargins left="0.70866141732283472" right="0.70866141732283472" top="0.78740157480314965" bottom="0.78740157480314965" header="0.31496062992125984" footer="0.31496062992125984"/>
  <pageSetup paperSize="9" firstPageNumber="30" orientation="portrait" useFirstPageNumber="1" r:id="rId1"/>
  <headerFooter>
    <oddHeader>&amp;C&amp;"Arial,Fett"&amp;12Beiblatt Nr. 1
Technische Daten&amp;R&amp;G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5"/>
  <sheetViews>
    <sheetView showGridLines="0" showRuler="0" zoomScaleNormal="100" zoomScalePageLayoutView="90" workbookViewId="0">
      <selection activeCell="B6" sqref="B6"/>
    </sheetView>
  </sheetViews>
  <sheetFormatPr baseColWidth="10" defaultRowHeight="14.4" x14ac:dyDescent="0.3"/>
  <cols>
    <col min="1" max="1" width="5" customWidth="1"/>
    <col min="2" max="2" width="84.44140625" customWidth="1"/>
    <col min="3" max="3" width="44.44140625" customWidth="1"/>
  </cols>
  <sheetData>
    <row r="1" spans="1:3" ht="30" customHeight="1" x14ac:dyDescent="0.3">
      <c r="A1" s="229" t="s">
        <v>533</v>
      </c>
      <c r="B1" s="230"/>
      <c r="C1" s="230"/>
    </row>
    <row r="2" spans="1:3" ht="30" customHeight="1" x14ac:dyDescent="0.3">
      <c r="A2" s="231" t="s">
        <v>113</v>
      </c>
      <c r="B2" s="231"/>
      <c r="C2" s="47" t="s">
        <v>114</v>
      </c>
    </row>
    <row r="3" spans="1:3" ht="80.25" customHeight="1" x14ac:dyDescent="0.3">
      <c r="A3" s="18" t="s">
        <v>115</v>
      </c>
      <c r="B3" s="19" t="s">
        <v>394</v>
      </c>
      <c r="C3" s="173"/>
    </row>
    <row r="4" spans="1:3" ht="80.25" customHeight="1" x14ac:dyDescent="0.3">
      <c r="A4" s="18" t="s">
        <v>116</v>
      </c>
      <c r="B4" s="20" t="s">
        <v>392</v>
      </c>
      <c r="C4" s="173"/>
    </row>
    <row r="5" spans="1:3" ht="80.25" customHeight="1" x14ac:dyDescent="0.3">
      <c r="A5" s="18" t="s">
        <v>117</v>
      </c>
      <c r="B5" s="20" t="s">
        <v>294</v>
      </c>
      <c r="C5" s="173"/>
    </row>
    <row r="6" spans="1:3" ht="54.9" customHeight="1" x14ac:dyDescent="0.3">
      <c r="A6" s="18" t="s">
        <v>118</v>
      </c>
      <c r="B6" s="20" t="s">
        <v>229</v>
      </c>
      <c r="C6" s="173"/>
    </row>
    <row r="7" spans="1:3" ht="72.75" customHeight="1" x14ac:dyDescent="0.3">
      <c r="A7" s="18" t="s">
        <v>119</v>
      </c>
      <c r="B7" s="20" t="s">
        <v>489</v>
      </c>
      <c r="C7" s="173"/>
    </row>
    <row r="8" spans="1:3" ht="54.9" customHeight="1" x14ac:dyDescent="0.3">
      <c r="A8" s="18" t="s">
        <v>120</v>
      </c>
      <c r="B8" s="20" t="s">
        <v>393</v>
      </c>
      <c r="C8" s="173"/>
    </row>
    <row r="9" spans="1:3" ht="54.9" customHeight="1" x14ac:dyDescent="0.3">
      <c r="A9" s="18" t="s">
        <v>121</v>
      </c>
      <c r="B9" s="20" t="s">
        <v>395</v>
      </c>
      <c r="C9" s="173"/>
    </row>
    <row r="10" spans="1:3" ht="48.75" customHeight="1" x14ac:dyDescent="0.3">
      <c r="A10" s="18" t="s">
        <v>271</v>
      </c>
      <c r="B10" s="22" t="s">
        <v>490</v>
      </c>
      <c r="C10" s="173"/>
    </row>
    <row r="11" spans="1:3" x14ac:dyDescent="0.3">
      <c r="A11" s="21"/>
      <c r="B11" s="21"/>
      <c r="C11" s="21"/>
    </row>
    <row r="12" spans="1:3" x14ac:dyDescent="0.3">
      <c r="A12" s="21"/>
      <c r="B12" s="21"/>
      <c r="C12" s="21"/>
    </row>
    <row r="13" spans="1:3" ht="15.75" customHeight="1" x14ac:dyDescent="0.3">
      <c r="B13" s="133"/>
      <c r="C13" s="133"/>
    </row>
    <row r="14" spans="1:3" x14ac:dyDescent="0.3">
      <c r="B14" s="134"/>
      <c r="C14" s="134"/>
    </row>
    <row r="15" spans="1:3" ht="30" customHeight="1" x14ac:dyDescent="0.3">
      <c r="B15" s="134"/>
      <c r="C15" s="134"/>
    </row>
    <row r="39" ht="30" customHeight="1" x14ac:dyDescent="0.3"/>
    <row r="42" ht="51.75" customHeight="1" x14ac:dyDescent="0.3"/>
    <row r="54" ht="51.75" customHeight="1" x14ac:dyDescent="0.3"/>
    <row r="75" ht="78" customHeight="1" x14ac:dyDescent="0.3"/>
  </sheetData>
  <sheetProtection algorithmName="SHA-512" hashValue="ObAINMJOD85JtKLCCJjA6pDWqnaZK3OA5501vaq/qtubscLJYZVvIudYeZ6pbp1xVsUg72iRt4W3xm7CLBr+3g==" saltValue="7SPeeHYEWpAeV1VCIOySsg==" spinCount="100000" sheet="1" objects="1" scenarios="1"/>
  <mergeCells count="2">
    <mergeCell ref="A1:C1"/>
    <mergeCell ref="A2:B2"/>
  </mergeCells>
  <pageMargins left="0.23622047244094491" right="0.23622047244094491" top="0.74803149606299213" bottom="0.74803149606299213" header="0.31496062992125984" footer="0.31496062992125984"/>
  <pageSetup paperSize="9" firstPageNumber="33" fitToHeight="0" orientation="landscape" useFirstPageNumber="1" r:id="rId1"/>
  <headerFooter>
    <oddHeader>&amp;C&amp;"Arial,Fett"Leistungsbeschreibung PTLF
&amp;R&amp;G</oddHeader>
    <oddFooter>&amp;L&amp;D&amp;C&amp;P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tabSelected="1" workbookViewId="0">
      <selection activeCell="E3" sqref="E3:E12"/>
    </sheetView>
  </sheetViews>
  <sheetFormatPr baseColWidth="10" defaultRowHeight="14.4" x14ac:dyDescent="0.3"/>
  <cols>
    <col min="1" max="1" width="6.88671875" customWidth="1"/>
    <col min="2" max="2" width="69.5546875" customWidth="1"/>
    <col min="3" max="3" width="8.44140625" customWidth="1"/>
    <col min="4" max="4" width="16.88671875" customWidth="1"/>
    <col min="5" max="5" width="18.44140625" customWidth="1"/>
    <col min="6" max="6" width="32" customWidth="1"/>
  </cols>
  <sheetData>
    <row r="2" spans="1:6" ht="27.6" x14ac:dyDescent="0.3">
      <c r="A2" s="189" t="s">
        <v>746</v>
      </c>
      <c r="B2" s="190" t="s">
        <v>747</v>
      </c>
      <c r="C2" s="190" t="s">
        <v>682</v>
      </c>
      <c r="D2" s="190" t="s">
        <v>751</v>
      </c>
      <c r="E2" s="190" t="s">
        <v>750</v>
      </c>
      <c r="F2" s="191" t="s">
        <v>749</v>
      </c>
    </row>
    <row r="3" spans="1:6" ht="55.2" x14ac:dyDescent="0.3">
      <c r="A3" s="187" t="s">
        <v>748</v>
      </c>
      <c r="B3" s="200" t="s">
        <v>758</v>
      </c>
      <c r="C3" s="201">
        <v>36</v>
      </c>
      <c r="D3" s="205"/>
      <c r="E3" s="316">
        <f>Tabelle1[[#This Row],[Einzelpreis Netto]]*Tabelle1[[#This Row],[Anzahl]]</f>
        <v>0</v>
      </c>
      <c r="F3" s="314">
        <f>Tabelle1[[#This Row],[Gesamtpreis Netto]]*1.19</f>
        <v>0</v>
      </c>
    </row>
    <row r="4" spans="1:6" x14ac:dyDescent="0.3">
      <c r="A4" s="187" t="s">
        <v>632</v>
      </c>
      <c r="B4" s="202" t="s">
        <v>743</v>
      </c>
      <c r="C4" s="201">
        <v>46</v>
      </c>
      <c r="D4" s="205"/>
      <c r="E4" s="316">
        <f>Tabelle1[[#This Row],[Einzelpreis Netto]]*Tabelle1[[#This Row],[Anzahl]]</f>
        <v>0</v>
      </c>
      <c r="F4" s="314">
        <f>Tabelle1[[#This Row],[Gesamtpreis Netto]]*1.19</f>
        <v>0</v>
      </c>
    </row>
    <row r="5" spans="1:6" x14ac:dyDescent="0.3">
      <c r="A5" s="187" t="s">
        <v>633</v>
      </c>
      <c r="B5" s="198" t="s">
        <v>753</v>
      </c>
      <c r="C5" s="201">
        <v>28</v>
      </c>
      <c r="D5" s="205"/>
      <c r="E5" s="316">
        <f>Tabelle1[[#This Row],[Einzelpreis Netto]]*Tabelle1[[#This Row],[Anzahl]]</f>
        <v>0</v>
      </c>
      <c r="F5" s="314">
        <f>Tabelle1[[#This Row],[Gesamtpreis Netto]]*1.19</f>
        <v>0</v>
      </c>
    </row>
    <row r="6" spans="1:6" x14ac:dyDescent="0.3">
      <c r="A6" s="187" t="s">
        <v>635</v>
      </c>
      <c r="B6" s="200" t="s">
        <v>754</v>
      </c>
      <c r="C6" s="199">
        <v>6</v>
      </c>
      <c r="D6" s="205"/>
      <c r="E6" s="316">
        <f>Tabelle1[[#This Row],[Einzelpreis Netto]]*Tabelle1[[#This Row],[Anzahl]]</f>
        <v>0</v>
      </c>
      <c r="F6" s="314">
        <f>Tabelle1[[#This Row],[Gesamtpreis Netto]]*1.19</f>
        <v>0</v>
      </c>
    </row>
    <row r="7" spans="1:6" x14ac:dyDescent="0.3">
      <c r="A7" s="187" t="s">
        <v>636</v>
      </c>
      <c r="B7" s="203" t="s">
        <v>744</v>
      </c>
      <c r="C7" s="204">
        <v>41</v>
      </c>
      <c r="D7" s="205"/>
      <c r="E7" s="317">
        <f>Tabelle1[[#This Row],[Einzelpreis Netto]]*Tabelle1[[#This Row],[Anzahl]]</f>
        <v>0</v>
      </c>
      <c r="F7" s="314">
        <f>Tabelle1[[#This Row],[Gesamtpreis Netto]]*1.19</f>
        <v>0</v>
      </c>
    </row>
    <row r="8" spans="1:6" x14ac:dyDescent="0.3">
      <c r="A8" s="187" t="s">
        <v>637</v>
      </c>
      <c r="B8" s="203" t="s">
        <v>745</v>
      </c>
      <c r="C8" s="204">
        <v>7</v>
      </c>
      <c r="D8" s="205"/>
      <c r="E8" s="317">
        <f>Tabelle1[[#This Row],[Einzelpreis Netto]]*Tabelle1[[#This Row],[Anzahl]]</f>
        <v>0</v>
      </c>
      <c r="F8" s="314">
        <f>Tabelle1[[#This Row],[Gesamtpreis Netto]]*1.19</f>
        <v>0</v>
      </c>
    </row>
    <row r="9" spans="1:6" ht="28.2" x14ac:dyDescent="0.3">
      <c r="A9" s="187" t="s">
        <v>638</v>
      </c>
      <c r="B9" s="193" t="s">
        <v>755</v>
      </c>
      <c r="C9" s="188">
        <v>5</v>
      </c>
      <c r="D9" s="206"/>
      <c r="E9" s="318">
        <f>Tabelle1[[#This Row],[Einzelpreis Netto]]*Tabelle1[[#This Row],[Anzahl]]</f>
        <v>0</v>
      </c>
      <c r="F9" s="314">
        <f>Tabelle1[[#This Row],[Gesamtpreis Netto]]*1.19</f>
        <v>0</v>
      </c>
    </row>
    <row r="10" spans="1:6" ht="28.2" x14ac:dyDescent="0.3">
      <c r="A10" s="187" t="s">
        <v>639</v>
      </c>
      <c r="B10" s="193" t="s">
        <v>756</v>
      </c>
      <c r="C10" s="188">
        <v>10</v>
      </c>
      <c r="D10" s="206"/>
      <c r="E10" s="318">
        <f>Tabelle1[[#This Row],[Einzelpreis Netto]]*Tabelle1[[#This Row],[Anzahl]]</f>
        <v>0</v>
      </c>
      <c r="F10" s="314">
        <f>Tabelle1[[#This Row],[Gesamtpreis Netto]]*1.19</f>
        <v>0</v>
      </c>
    </row>
    <row r="11" spans="1:6" ht="42" x14ac:dyDescent="0.3">
      <c r="A11" s="187" t="s">
        <v>125</v>
      </c>
      <c r="B11" s="193" t="s">
        <v>752</v>
      </c>
      <c r="C11" s="188">
        <v>5</v>
      </c>
      <c r="D11" s="206"/>
      <c r="E11" s="318">
        <f>Tabelle1[[#This Row],[Einzelpreis Netto]]*Tabelle1[[#This Row],[Anzahl]]</f>
        <v>0</v>
      </c>
      <c r="F11" s="314">
        <f>Tabelle1[[#This Row],[Gesamtpreis Netto]]*1.19</f>
        <v>0</v>
      </c>
    </row>
    <row r="12" spans="1:6" ht="28.2" x14ac:dyDescent="0.3">
      <c r="A12" s="187" t="s">
        <v>82</v>
      </c>
      <c r="B12" s="193" t="s">
        <v>757</v>
      </c>
      <c r="C12" s="188">
        <v>5</v>
      </c>
      <c r="D12" s="206"/>
      <c r="E12" s="318">
        <f>Tabelle1[[#This Row],[Einzelpreis Netto]]*Tabelle1[[#This Row],[Anzahl]]</f>
        <v>0</v>
      </c>
      <c r="F12" s="314">
        <f>Tabelle1[[#This Row],[Gesamtpreis Netto]]*1.19</f>
        <v>0</v>
      </c>
    </row>
    <row r="13" spans="1:6" x14ac:dyDescent="0.3">
      <c r="A13" s="194"/>
      <c r="B13" s="192"/>
      <c r="C13" s="195"/>
      <c r="D13" s="196"/>
      <c r="E13" s="197"/>
      <c r="F13" s="315">
        <f>SUBTOTAL(109,Tabelle1[Gesamtpreis Brutto 
bei 19% MwSt.])</f>
        <v>0</v>
      </c>
    </row>
  </sheetData>
  <sheetProtection algorithmName="SHA-512" hashValue="o+Igyk3qV5USDQvEmFITfWhaQD3yj4SA8SGJ2kyWVNfRGIZ9zp1CMctXT8mHdBcU8HOYUhen5updyHeMYNbI6g==" saltValue="t7EnNYZKmmnhvz7ogVhRlQ==" spinCount="100000" sheet="1" objects="1" scenarios="1"/>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workbookViewId="0">
      <selection activeCell="B39" sqref="B39"/>
    </sheetView>
  </sheetViews>
  <sheetFormatPr baseColWidth="10" defaultColWidth="11.44140625" defaultRowHeight="13.8" x14ac:dyDescent="0.25"/>
  <cols>
    <col min="1" max="1" width="5.6640625" style="80" customWidth="1"/>
    <col min="2" max="2" width="21.6640625" style="81" customWidth="1"/>
    <col min="3" max="3" width="12.88671875" style="81" customWidth="1"/>
    <col min="4" max="6" width="11.44140625" style="81" bestFit="1" customWidth="1"/>
    <col min="7" max="9" width="6.5546875" style="81" customWidth="1"/>
    <col min="10" max="10" width="5" style="81" customWidth="1"/>
    <col min="11" max="11" width="8.109375" style="81" customWidth="1"/>
    <col min="12" max="12" width="10.44140625" style="81" customWidth="1"/>
    <col min="13" max="16" width="6.5546875" style="81" customWidth="1"/>
    <col min="17" max="17" width="6.44140625" style="81" customWidth="1"/>
    <col min="18" max="18" width="17.44140625" style="128" customWidth="1"/>
    <col min="19" max="16384" width="11.44140625" style="81"/>
  </cols>
  <sheetData>
    <row r="1" spans="2:18" x14ac:dyDescent="0.25">
      <c r="B1" s="232" t="s">
        <v>413</v>
      </c>
      <c r="C1" s="232"/>
      <c r="D1" s="232"/>
      <c r="E1" s="232"/>
      <c r="F1" s="232"/>
      <c r="G1" s="232"/>
      <c r="H1" s="232"/>
      <c r="I1" s="232"/>
      <c r="J1" s="232"/>
      <c r="K1" s="232"/>
      <c r="L1" s="233" t="s">
        <v>478</v>
      </c>
      <c r="M1" s="233"/>
      <c r="N1" s="233"/>
      <c r="O1" s="233"/>
      <c r="P1" s="233"/>
      <c r="Q1" s="233"/>
      <c r="R1" s="233"/>
    </row>
    <row r="2" spans="2:18" x14ac:dyDescent="0.25">
      <c r="B2" s="232"/>
      <c r="C2" s="232"/>
      <c r="D2" s="232"/>
      <c r="E2" s="232"/>
      <c r="F2" s="232"/>
      <c r="G2" s="232"/>
      <c r="H2" s="232"/>
      <c r="I2" s="232"/>
      <c r="J2" s="232"/>
      <c r="K2" s="232"/>
      <c r="L2" s="233"/>
      <c r="M2" s="233"/>
      <c r="N2" s="233"/>
      <c r="O2" s="233"/>
      <c r="P2" s="233"/>
      <c r="Q2" s="233"/>
      <c r="R2" s="233"/>
    </row>
    <row r="3" spans="2:18" x14ac:dyDescent="0.25">
      <c r="B3" s="234"/>
      <c r="C3" s="235"/>
      <c r="D3" s="235"/>
      <c r="E3" s="235"/>
      <c r="F3" s="236"/>
      <c r="G3" s="240" t="s">
        <v>450</v>
      </c>
      <c r="H3" s="241"/>
      <c r="I3" s="241"/>
      <c r="J3" s="241"/>
      <c r="K3" s="242"/>
      <c r="L3" s="249" t="s">
        <v>451</v>
      </c>
      <c r="M3" s="250"/>
      <c r="N3" s="250"/>
      <c r="O3" s="250"/>
      <c r="P3" s="250"/>
      <c r="Q3" s="250"/>
      <c r="R3" s="251"/>
    </row>
    <row r="4" spans="2:18" x14ac:dyDescent="0.25">
      <c r="B4" s="237"/>
      <c r="C4" s="238"/>
      <c r="D4" s="238"/>
      <c r="E4" s="238"/>
      <c r="F4" s="239"/>
      <c r="G4" s="243"/>
      <c r="H4" s="244"/>
      <c r="I4" s="244"/>
      <c r="J4" s="244"/>
      <c r="K4" s="245"/>
      <c r="L4" s="82">
        <v>1</v>
      </c>
      <c r="M4" s="252"/>
      <c r="N4" s="253"/>
      <c r="O4" s="253"/>
      <c r="P4" s="253"/>
      <c r="Q4" s="253"/>
      <c r="R4" s="254"/>
    </row>
    <row r="5" spans="2:18" x14ac:dyDescent="0.25">
      <c r="B5" s="255" t="s">
        <v>477</v>
      </c>
      <c r="C5" s="256"/>
      <c r="D5" s="256"/>
      <c r="E5" s="256"/>
      <c r="F5" s="257"/>
      <c r="G5" s="243"/>
      <c r="H5" s="244"/>
      <c r="I5" s="244"/>
      <c r="J5" s="244"/>
      <c r="K5" s="245"/>
      <c r="L5" s="82">
        <v>2</v>
      </c>
      <c r="M5" s="264"/>
      <c r="N5" s="264"/>
      <c r="O5" s="264"/>
      <c r="P5" s="264"/>
      <c r="Q5" s="264"/>
      <c r="R5" s="264"/>
    </row>
    <row r="6" spans="2:18" x14ac:dyDescent="0.25">
      <c r="B6" s="258"/>
      <c r="C6" s="259"/>
      <c r="D6" s="259"/>
      <c r="E6" s="259"/>
      <c r="F6" s="260"/>
      <c r="G6" s="243"/>
      <c r="H6" s="244"/>
      <c r="I6" s="244"/>
      <c r="J6" s="244"/>
      <c r="K6" s="245"/>
      <c r="L6" s="82">
        <v>3</v>
      </c>
      <c r="M6" s="264"/>
      <c r="N6" s="264"/>
      <c r="O6" s="264"/>
      <c r="P6" s="264"/>
      <c r="Q6" s="264"/>
      <c r="R6" s="264"/>
    </row>
    <row r="7" spans="2:18" x14ac:dyDescent="0.25">
      <c r="B7" s="261"/>
      <c r="C7" s="262"/>
      <c r="D7" s="262"/>
      <c r="E7" s="262"/>
      <c r="F7" s="263"/>
      <c r="G7" s="243"/>
      <c r="H7" s="244"/>
      <c r="I7" s="244"/>
      <c r="J7" s="244"/>
      <c r="K7" s="245"/>
      <c r="L7" s="82">
        <v>4</v>
      </c>
      <c r="M7" s="264"/>
      <c r="N7" s="264"/>
      <c r="O7" s="264"/>
      <c r="P7" s="264"/>
      <c r="Q7" s="264"/>
      <c r="R7" s="264"/>
    </row>
    <row r="8" spans="2:18" x14ac:dyDescent="0.25">
      <c r="B8" s="265" t="s">
        <v>476</v>
      </c>
      <c r="C8" s="266"/>
      <c r="D8" s="266"/>
      <c r="E8" s="266"/>
      <c r="F8" s="267"/>
      <c r="G8" s="243"/>
      <c r="H8" s="244"/>
      <c r="I8" s="244"/>
      <c r="J8" s="244"/>
      <c r="K8" s="245"/>
      <c r="L8" s="82">
        <v>5</v>
      </c>
      <c r="M8" s="264"/>
      <c r="N8" s="264"/>
      <c r="O8" s="264"/>
      <c r="P8" s="264"/>
      <c r="Q8" s="264"/>
      <c r="R8" s="264"/>
    </row>
    <row r="9" spans="2:18" x14ac:dyDescent="0.25">
      <c r="B9" s="268"/>
      <c r="C9" s="269"/>
      <c r="D9" s="269"/>
      <c r="E9" s="269"/>
      <c r="F9" s="270"/>
      <c r="G9" s="243"/>
      <c r="H9" s="244"/>
      <c r="I9" s="244"/>
      <c r="J9" s="244"/>
      <c r="K9" s="245"/>
      <c r="L9" s="82">
        <v>6</v>
      </c>
      <c r="M9" s="264"/>
      <c r="N9" s="264"/>
      <c r="O9" s="264"/>
      <c r="P9" s="264"/>
      <c r="Q9" s="264"/>
      <c r="R9" s="264"/>
    </row>
    <row r="10" spans="2:18" x14ac:dyDescent="0.25">
      <c r="B10" s="271"/>
      <c r="C10" s="272"/>
      <c r="D10" s="272"/>
      <c r="E10" s="272"/>
      <c r="F10" s="273"/>
      <c r="G10" s="243"/>
      <c r="H10" s="244"/>
      <c r="I10" s="244"/>
      <c r="J10" s="244"/>
      <c r="K10" s="245"/>
      <c r="L10" s="82"/>
      <c r="M10" s="264"/>
      <c r="N10" s="264"/>
      <c r="O10" s="264"/>
      <c r="P10" s="264"/>
      <c r="Q10" s="264"/>
      <c r="R10" s="264"/>
    </row>
    <row r="11" spans="2:18" x14ac:dyDescent="0.25">
      <c r="B11" s="279" t="s">
        <v>452</v>
      </c>
      <c r="C11" s="280"/>
      <c r="D11" s="280"/>
      <c r="E11" s="280"/>
      <c r="F11" s="280"/>
      <c r="G11" s="243"/>
      <c r="H11" s="244"/>
      <c r="I11" s="244"/>
      <c r="J11" s="244"/>
      <c r="K11" s="245"/>
      <c r="L11" s="82"/>
      <c r="M11" s="264"/>
      <c r="N11" s="264"/>
      <c r="O11" s="264"/>
      <c r="P11" s="264"/>
      <c r="Q11" s="264"/>
      <c r="R11" s="264"/>
    </row>
    <row r="12" spans="2:18" x14ac:dyDescent="0.25">
      <c r="B12" s="280"/>
      <c r="C12" s="280"/>
      <c r="D12" s="280"/>
      <c r="E12" s="280"/>
      <c r="F12" s="280"/>
      <c r="G12" s="246"/>
      <c r="H12" s="247"/>
      <c r="I12" s="247"/>
      <c r="J12" s="247"/>
      <c r="K12" s="248"/>
      <c r="L12" s="82"/>
      <c r="M12" s="264"/>
      <c r="N12" s="264"/>
      <c r="O12" s="264"/>
      <c r="P12" s="264"/>
      <c r="Q12" s="264"/>
      <c r="R12" s="264"/>
    </row>
    <row r="13" spans="2:18" ht="14.4" x14ac:dyDescent="0.25">
      <c r="B13" s="274"/>
      <c r="C13" s="275"/>
      <c r="D13" s="275"/>
      <c r="E13" s="275"/>
      <c r="F13" s="275"/>
      <c r="G13" s="275"/>
      <c r="H13" s="275"/>
      <c r="I13" s="275"/>
      <c r="J13" s="275"/>
      <c r="K13" s="276"/>
      <c r="L13" s="83" t="s">
        <v>453</v>
      </c>
      <c r="M13" s="277" t="s">
        <v>454</v>
      </c>
      <c r="N13" s="277"/>
      <c r="O13" s="277"/>
      <c r="P13" s="277"/>
      <c r="Q13" s="277"/>
      <c r="R13" s="277"/>
    </row>
    <row r="14" spans="2:18" x14ac:dyDescent="0.25">
      <c r="B14" s="84" t="s">
        <v>455</v>
      </c>
      <c r="C14" s="278" t="s">
        <v>451</v>
      </c>
      <c r="D14" s="278"/>
      <c r="E14" s="278"/>
      <c r="F14" s="278"/>
      <c r="G14" s="278"/>
      <c r="H14" s="278"/>
      <c r="I14" s="278"/>
      <c r="J14" s="85"/>
      <c r="K14" s="278" t="s">
        <v>456</v>
      </c>
      <c r="L14" s="278"/>
      <c r="M14" s="278"/>
      <c r="N14" s="278"/>
      <c r="O14" s="278"/>
      <c r="P14" s="278"/>
      <c r="Q14" s="278"/>
      <c r="R14" s="86" t="s">
        <v>457</v>
      </c>
    </row>
    <row r="15" spans="2:18" x14ac:dyDescent="0.25">
      <c r="B15" s="87"/>
      <c r="C15" s="82">
        <v>1</v>
      </c>
      <c r="D15" s="82">
        <v>2</v>
      </c>
      <c r="E15" s="82">
        <v>3</v>
      </c>
      <c r="F15" s="82">
        <v>4</v>
      </c>
      <c r="G15" s="82">
        <v>5</v>
      </c>
      <c r="H15" s="82">
        <v>6</v>
      </c>
      <c r="I15" s="82"/>
      <c r="J15" s="82"/>
      <c r="K15" s="82">
        <v>1</v>
      </c>
      <c r="L15" s="82">
        <v>2</v>
      </c>
      <c r="M15" s="82">
        <v>3</v>
      </c>
      <c r="N15" s="82">
        <v>4</v>
      </c>
      <c r="O15" s="82">
        <v>5</v>
      </c>
      <c r="P15" s="82">
        <v>6</v>
      </c>
      <c r="Q15" s="82"/>
      <c r="R15" s="281"/>
    </row>
    <row r="16" spans="2:18" x14ac:dyDescent="0.25">
      <c r="B16" s="88" t="s">
        <v>458</v>
      </c>
      <c r="C16" s="283"/>
      <c r="D16" s="283"/>
      <c r="E16" s="283"/>
      <c r="F16" s="283"/>
      <c r="G16" s="283"/>
      <c r="H16" s="283"/>
      <c r="I16" s="283"/>
      <c r="J16" s="283"/>
      <c r="K16" s="283"/>
      <c r="L16" s="283"/>
      <c r="M16" s="283"/>
      <c r="N16" s="283"/>
      <c r="O16" s="283"/>
      <c r="P16" s="283"/>
      <c r="Q16" s="283"/>
      <c r="R16" s="282"/>
    </row>
    <row r="17" spans="2:18" x14ac:dyDescent="0.25">
      <c r="B17" s="89" t="s">
        <v>459</v>
      </c>
      <c r="C17" s="90"/>
      <c r="D17" s="90"/>
      <c r="E17" s="90"/>
      <c r="F17" s="90"/>
      <c r="G17" s="82"/>
      <c r="H17" s="82"/>
      <c r="I17" s="82"/>
      <c r="J17" s="91"/>
      <c r="K17" s="82" t="str">
        <f t="shared" ref="K17:P17" si="0">IF(C17="","",ROUND(MIN($C$17:$H$17)/C17*100,2))</f>
        <v/>
      </c>
      <c r="L17" s="82" t="str">
        <f t="shared" si="0"/>
        <v/>
      </c>
      <c r="M17" s="82" t="str">
        <f t="shared" si="0"/>
        <v/>
      </c>
      <c r="N17" s="82" t="str">
        <f t="shared" si="0"/>
        <v/>
      </c>
      <c r="O17" s="82" t="str">
        <f t="shared" si="0"/>
        <v/>
      </c>
      <c r="P17" s="82" t="str">
        <f t="shared" si="0"/>
        <v/>
      </c>
      <c r="Q17" s="92">
        <v>100</v>
      </c>
      <c r="R17" s="93"/>
    </row>
    <row r="18" spans="2:18" x14ac:dyDescent="0.25">
      <c r="B18" s="284"/>
      <c r="C18" s="284"/>
      <c r="D18" s="284"/>
      <c r="E18" s="284"/>
      <c r="F18" s="284"/>
      <c r="G18" s="284"/>
      <c r="H18" s="284"/>
      <c r="I18" s="284"/>
      <c r="J18" s="284"/>
      <c r="K18" s="284"/>
      <c r="L18" s="284"/>
      <c r="M18" s="284"/>
      <c r="N18" s="284"/>
      <c r="O18" s="284"/>
      <c r="P18" s="284"/>
      <c r="Q18" s="284"/>
      <c r="R18" s="285"/>
    </row>
    <row r="19" spans="2:18" ht="14.4" x14ac:dyDescent="0.3">
      <c r="B19" s="94" t="s">
        <v>460</v>
      </c>
      <c r="C19" s="286"/>
      <c r="D19" s="286"/>
      <c r="E19" s="286"/>
      <c r="F19" s="286"/>
      <c r="G19" s="286"/>
      <c r="H19" s="286"/>
      <c r="I19" s="286"/>
      <c r="J19" s="95"/>
      <c r="K19" s="96" t="str">
        <f>K17</f>
        <v/>
      </c>
      <c r="L19" s="96" t="str">
        <f t="shared" ref="L19:Q19" si="1">L17</f>
        <v/>
      </c>
      <c r="M19" s="96" t="str">
        <f t="shared" si="1"/>
        <v/>
      </c>
      <c r="N19" s="96" t="str">
        <f t="shared" si="1"/>
        <v/>
      </c>
      <c r="O19" s="96" t="str">
        <f t="shared" si="1"/>
        <v/>
      </c>
      <c r="P19" s="96" t="str">
        <f t="shared" si="1"/>
        <v/>
      </c>
      <c r="Q19" s="97">
        <f t="shared" si="1"/>
        <v>100</v>
      </c>
      <c r="R19" s="285"/>
    </row>
    <row r="20" spans="2:18" x14ac:dyDescent="0.25">
      <c r="B20" s="287"/>
      <c r="C20" s="287"/>
      <c r="D20" s="287"/>
      <c r="E20" s="287"/>
      <c r="F20" s="287"/>
      <c r="G20" s="287"/>
      <c r="H20" s="287"/>
      <c r="I20" s="287"/>
      <c r="J20" s="287"/>
      <c r="K20" s="287"/>
      <c r="L20" s="287"/>
      <c r="M20" s="287"/>
      <c r="N20" s="287"/>
      <c r="O20" s="287"/>
      <c r="P20" s="287"/>
      <c r="Q20" s="287"/>
      <c r="R20" s="287"/>
    </row>
    <row r="21" spans="2:18" x14ac:dyDescent="0.25">
      <c r="B21" s="287"/>
      <c r="C21" s="287"/>
      <c r="D21" s="287"/>
      <c r="E21" s="287"/>
      <c r="F21" s="287"/>
      <c r="G21" s="287"/>
      <c r="H21" s="287"/>
      <c r="I21" s="287"/>
      <c r="J21" s="287"/>
      <c r="K21" s="287"/>
      <c r="L21" s="287"/>
      <c r="M21" s="287"/>
      <c r="N21" s="287"/>
      <c r="O21" s="287"/>
      <c r="P21" s="287"/>
      <c r="Q21" s="287"/>
      <c r="R21" s="287"/>
    </row>
    <row r="22" spans="2:18" x14ac:dyDescent="0.25">
      <c r="B22" s="84" t="s">
        <v>455</v>
      </c>
      <c r="C22" s="278" t="s">
        <v>451</v>
      </c>
      <c r="D22" s="278"/>
      <c r="E22" s="278"/>
      <c r="F22" s="278"/>
      <c r="G22" s="278"/>
      <c r="H22" s="278"/>
      <c r="I22" s="278"/>
      <c r="J22" s="98"/>
      <c r="K22" s="278" t="s">
        <v>456</v>
      </c>
      <c r="L22" s="278"/>
      <c r="M22" s="278"/>
      <c r="N22" s="278"/>
      <c r="O22" s="278"/>
      <c r="P22" s="278"/>
      <c r="Q22" s="288"/>
      <c r="R22" s="99" t="s">
        <v>457</v>
      </c>
    </row>
    <row r="23" spans="2:18" ht="14.4" x14ac:dyDescent="0.25">
      <c r="B23" s="87"/>
      <c r="C23" s="82">
        <v>1</v>
      </c>
      <c r="D23" s="82">
        <v>2</v>
      </c>
      <c r="E23" s="82">
        <v>3</v>
      </c>
      <c r="F23" s="82">
        <v>4</v>
      </c>
      <c r="G23" s="82">
        <v>5</v>
      </c>
      <c r="H23" s="82">
        <v>6</v>
      </c>
      <c r="I23" s="100" t="s">
        <v>461</v>
      </c>
      <c r="J23" s="82"/>
      <c r="K23" s="82">
        <v>1</v>
      </c>
      <c r="L23" s="82">
        <v>2</v>
      </c>
      <c r="M23" s="82">
        <v>3</v>
      </c>
      <c r="N23" s="82">
        <v>4</v>
      </c>
      <c r="O23" s="82">
        <v>5</v>
      </c>
      <c r="P23" s="82">
        <v>6</v>
      </c>
      <c r="Q23" s="100" t="s">
        <v>453</v>
      </c>
      <c r="R23" s="285"/>
    </row>
    <row r="24" spans="2:18" x14ac:dyDescent="0.25">
      <c r="B24" s="88" t="s">
        <v>462</v>
      </c>
      <c r="C24" s="283"/>
      <c r="D24" s="283"/>
      <c r="E24" s="283"/>
      <c r="F24" s="283"/>
      <c r="G24" s="283"/>
      <c r="H24" s="283"/>
      <c r="I24" s="283"/>
      <c r="J24" s="283"/>
      <c r="K24" s="283"/>
      <c r="L24" s="283"/>
      <c r="M24" s="283"/>
      <c r="N24" s="283"/>
      <c r="O24" s="283"/>
      <c r="P24" s="283"/>
      <c r="Q24" s="295"/>
      <c r="R24" s="285"/>
    </row>
    <row r="25" spans="2:18" x14ac:dyDescent="0.25">
      <c r="B25" s="101" t="s">
        <v>463</v>
      </c>
      <c r="C25" s="82"/>
      <c r="D25" s="82"/>
      <c r="E25" s="82"/>
      <c r="F25" s="82"/>
      <c r="G25" s="82"/>
      <c r="H25" s="82"/>
      <c r="I25" s="92">
        <v>50</v>
      </c>
      <c r="J25" s="82"/>
      <c r="K25" s="289"/>
      <c r="L25" s="290"/>
      <c r="M25" s="290"/>
      <c r="N25" s="290"/>
      <c r="O25" s="290"/>
      <c r="P25" s="290"/>
      <c r="Q25" s="290"/>
      <c r="R25" s="102"/>
    </row>
    <row r="26" spans="2:18" x14ac:dyDescent="0.25">
      <c r="B26" s="101" t="s">
        <v>464</v>
      </c>
      <c r="C26" s="82"/>
      <c r="D26" s="82"/>
      <c r="E26" s="82"/>
      <c r="F26" s="82"/>
      <c r="G26" s="82"/>
      <c r="H26" s="82"/>
      <c r="I26" s="92">
        <v>100</v>
      </c>
      <c r="J26" s="82"/>
      <c r="K26" s="292"/>
      <c r="L26" s="293"/>
      <c r="M26" s="293"/>
      <c r="N26" s="293"/>
      <c r="O26" s="293"/>
      <c r="P26" s="293"/>
      <c r="Q26" s="293"/>
      <c r="R26" s="102"/>
    </row>
    <row r="27" spans="2:18" x14ac:dyDescent="0.25">
      <c r="B27" s="101" t="s">
        <v>465</v>
      </c>
      <c r="C27" s="82"/>
      <c r="D27" s="82"/>
      <c r="E27" s="82"/>
      <c r="F27" s="82"/>
      <c r="G27" s="82"/>
      <c r="H27" s="82"/>
      <c r="I27" s="92">
        <v>100</v>
      </c>
      <c r="J27" s="82"/>
      <c r="K27" s="292"/>
      <c r="L27" s="293"/>
      <c r="M27" s="293"/>
      <c r="N27" s="293"/>
      <c r="O27" s="293"/>
      <c r="P27" s="293"/>
      <c r="Q27" s="293"/>
      <c r="R27" s="102"/>
    </row>
    <row r="28" spans="2:18" x14ac:dyDescent="0.25">
      <c r="B28" s="101" t="s">
        <v>466</v>
      </c>
      <c r="C28" s="82"/>
      <c r="D28" s="82"/>
      <c r="E28" s="82"/>
      <c r="F28" s="82"/>
      <c r="G28" s="82"/>
      <c r="H28" s="82"/>
      <c r="I28" s="92">
        <v>100</v>
      </c>
      <c r="J28" s="82"/>
      <c r="K28" s="292"/>
      <c r="L28" s="293"/>
      <c r="M28" s="293"/>
      <c r="N28" s="293"/>
      <c r="O28" s="293"/>
      <c r="P28" s="293"/>
      <c r="Q28" s="293"/>
      <c r="R28" s="102"/>
    </row>
    <row r="29" spans="2:18" x14ac:dyDescent="0.25">
      <c r="B29" s="101" t="s">
        <v>467</v>
      </c>
      <c r="C29" s="82"/>
      <c r="D29" s="82"/>
      <c r="E29" s="82"/>
      <c r="F29" s="82"/>
      <c r="G29" s="82"/>
      <c r="H29" s="82"/>
      <c r="I29" s="92">
        <v>200</v>
      </c>
      <c r="J29" s="82"/>
      <c r="K29" s="292"/>
      <c r="L29" s="293"/>
      <c r="M29" s="293"/>
      <c r="N29" s="293"/>
      <c r="O29" s="293"/>
      <c r="P29" s="293"/>
      <c r="Q29" s="293"/>
      <c r="R29" s="102"/>
    </row>
    <row r="30" spans="2:18" x14ac:dyDescent="0.25">
      <c r="B30" s="101" t="s">
        <v>468</v>
      </c>
      <c r="C30" s="82"/>
      <c r="D30" s="82"/>
      <c r="E30" s="82"/>
      <c r="F30" s="82"/>
      <c r="G30" s="82"/>
      <c r="H30" s="82"/>
      <c r="I30" s="92">
        <v>200</v>
      </c>
      <c r="J30" s="82"/>
      <c r="K30" s="292"/>
      <c r="L30" s="293"/>
      <c r="M30" s="293"/>
      <c r="N30" s="293"/>
      <c r="O30" s="293"/>
      <c r="P30" s="293"/>
      <c r="Q30" s="293"/>
      <c r="R30" s="102"/>
    </row>
    <row r="31" spans="2:18" x14ac:dyDescent="0.25">
      <c r="B31" s="101" t="s">
        <v>469</v>
      </c>
      <c r="C31" s="82"/>
      <c r="D31" s="82"/>
      <c r="E31" s="82"/>
      <c r="F31" s="82"/>
      <c r="G31" s="82"/>
      <c r="H31" s="82"/>
      <c r="I31" s="92">
        <v>250</v>
      </c>
      <c r="J31" s="82"/>
      <c r="K31" s="292"/>
      <c r="L31" s="293"/>
      <c r="M31" s="293"/>
      <c r="N31" s="293"/>
      <c r="O31" s="293"/>
      <c r="P31" s="293"/>
      <c r="Q31" s="293"/>
      <c r="R31" s="102"/>
    </row>
    <row r="32" spans="2:18" x14ac:dyDescent="0.25">
      <c r="B32" s="274"/>
      <c r="C32" s="275"/>
      <c r="D32" s="275"/>
      <c r="E32" s="275"/>
      <c r="F32" s="275"/>
      <c r="G32" s="275"/>
      <c r="H32" s="275"/>
      <c r="I32" s="275"/>
      <c r="J32" s="275"/>
      <c r="K32" s="275"/>
      <c r="L32" s="275"/>
      <c r="M32" s="275"/>
      <c r="N32" s="275"/>
      <c r="O32" s="275"/>
      <c r="P32" s="275"/>
      <c r="Q32" s="275"/>
      <c r="R32" s="296"/>
    </row>
    <row r="33" spans="1:18" ht="14.4" x14ac:dyDescent="0.3">
      <c r="B33" s="94" t="s">
        <v>470</v>
      </c>
      <c r="C33" s="97">
        <f t="shared" ref="C33:I33" si="2">SUM(C25:C31)</f>
        <v>0</v>
      </c>
      <c r="D33" s="97">
        <f t="shared" si="2"/>
        <v>0</v>
      </c>
      <c r="E33" s="97">
        <f t="shared" si="2"/>
        <v>0</v>
      </c>
      <c r="F33" s="97">
        <f t="shared" si="2"/>
        <v>0</v>
      </c>
      <c r="G33" s="97">
        <f t="shared" si="2"/>
        <v>0</v>
      </c>
      <c r="H33" s="97">
        <f t="shared" si="2"/>
        <v>0</v>
      </c>
      <c r="I33" s="103">
        <f t="shared" si="2"/>
        <v>1000</v>
      </c>
      <c r="J33" s="95"/>
      <c r="K33" s="104">
        <f t="shared" ref="K33:P33" si="3">IF(C33=0,0,ROUND(C33/MAX($C33:$H33)*100,2))</f>
        <v>0</v>
      </c>
      <c r="L33" s="104">
        <f t="shared" si="3"/>
        <v>0</v>
      </c>
      <c r="M33" s="104">
        <f t="shared" si="3"/>
        <v>0</v>
      </c>
      <c r="N33" s="104">
        <f t="shared" si="3"/>
        <v>0</v>
      </c>
      <c r="O33" s="104">
        <f t="shared" si="3"/>
        <v>0</v>
      </c>
      <c r="P33" s="104">
        <f t="shared" si="3"/>
        <v>0</v>
      </c>
      <c r="Q33" s="103">
        <v>100</v>
      </c>
      <c r="R33" s="296"/>
    </row>
    <row r="34" spans="1:18" ht="60.75" customHeight="1" x14ac:dyDescent="0.25">
      <c r="B34" s="297"/>
      <c r="C34" s="297"/>
      <c r="D34" s="297"/>
      <c r="E34" s="297"/>
      <c r="F34" s="297"/>
      <c r="G34" s="297"/>
      <c r="H34" s="297"/>
      <c r="I34" s="297"/>
      <c r="J34" s="297"/>
      <c r="K34" s="297"/>
      <c r="L34" s="297"/>
      <c r="M34" s="297"/>
      <c r="N34" s="297"/>
      <c r="O34" s="297"/>
      <c r="P34" s="297"/>
      <c r="Q34" s="297"/>
      <c r="R34" s="296"/>
    </row>
    <row r="35" spans="1:18" x14ac:dyDescent="0.25">
      <c r="B35" s="84" t="s">
        <v>455</v>
      </c>
      <c r="C35" s="288" t="s">
        <v>451</v>
      </c>
      <c r="D35" s="298"/>
      <c r="E35" s="298"/>
      <c r="F35" s="298"/>
      <c r="G35" s="298"/>
      <c r="H35" s="298"/>
      <c r="I35" s="299"/>
      <c r="J35" s="300"/>
      <c r="K35" s="288" t="s">
        <v>456</v>
      </c>
      <c r="L35" s="298"/>
      <c r="M35" s="298"/>
      <c r="N35" s="298"/>
      <c r="O35" s="298"/>
      <c r="P35" s="298"/>
      <c r="Q35" s="299"/>
      <c r="R35" s="99" t="s">
        <v>457</v>
      </c>
    </row>
    <row r="36" spans="1:18" ht="14.4" x14ac:dyDescent="0.25">
      <c r="B36" s="87"/>
      <c r="C36" s="82">
        <v>1</v>
      </c>
      <c r="D36" s="82">
        <v>2</v>
      </c>
      <c r="E36" s="82">
        <v>3</v>
      </c>
      <c r="F36" s="82">
        <v>4</v>
      </c>
      <c r="G36" s="82">
        <v>5</v>
      </c>
      <c r="H36" s="82">
        <v>6</v>
      </c>
      <c r="I36" s="100" t="s">
        <v>453</v>
      </c>
      <c r="J36" s="301"/>
      <c r="K36" s="82">
        <v>1</v>
      </c>
      <c r="L36" s="82">
        <v>2</v>
      </c>
      <c r="M36" s="82">
        <v>3</v>
      </c>
      <c r="N36" s="82">
        <v>4</v>
      </c>
      <c r="O36" s="82">
        <v>5</v>
      </c>
      <c r="P36" s="82">
        <v>6</v>
      </c>
      <c r="Q36" s="100" t="s">
        <v>453</v>
      </c>
      <c r="R36" s="285"/>
    </row>
    <row r="37" spans="1:18" x14ac:dyDescent="0.25">
      <c r="B37" s="88" t="s">
        <v>471</v>
      </c>
      <c r="C37" s="283"/>
      <c r="D37" s="283"/>
      <c r="E37" s="283"/>
      <c r="F37" s="283"/>
      <c r="G37" s="283"/>
      <c r="H37" s="283"/>
      <c r="I37" s="283"/>
      <c r="J37" s="283"/>
      <c r="K37" s="283"/>
      <c r="L37" s="283"/>
      <c r="M37" s="283"/>
      <c r="N37" s="283"/>
      <c r="O37" s="283"/>
      <c r="P37" s="283"/>
      <c r="Q37" s="295"/>
      <c r="R37" s="285"/>
    </row>
    <row r="38" spans="1:18" x14ac:dyDescent="0.25">
      <c r="B38" s="105"/>
      <c r="C38" s="106"/>
      <c r="D38" s="106"/>
      <c r="E38" s="106"/>
      <c r="F38" s="106"/>
      <c r="G38" s="106"/>
      <c r="H38" s="106"/>
      <c r="I38" s="106"/>
      <c r="J38" s="107"/>
      <c r="K38" s="289"/>
      <c r="L38" s="290"/>
      <c r="M38" s="290"/>
      <c r="N38" s="290"/>
      <c r="O38" s="290"/>
      <c r="P38" s="290"/>
      <c r="Q38" s="291"/>
      <c r="R38" s="18"/>
    </row>
    <row r="39" spans="1:18" ht="15" x14ac:dyDescent="0.25">
      <c r="A39" s="108" t="s">
        <v>14</v>
      </c>
      <c r="B39" s="109" t="e">
        <f>Fahrgestell!#REF!</f>
        <v>#REF!</v>
      </c>
      <c r="C39" s="82"/>
      <c r="D39" s="1"/>
      <c r="E39" s="82"/>
      <c r="F39" s="82"/>
      <c r="G39" s="82"/>
      <c r="H39" s="82"/>
      <c r="I39" s="110" t="e">
        <f>Fahrgestell!#REF!</f>
        <v>#REF!</v>
      </c>
      <c r="J39" s="82"/>
      <c r="K39" s="292"/>
      <c r="L39" s="293"/>
      <c r="M39" s="293"/>
      <c r="N39" s="293"/>
      <c r="O39" s="293"/>
      <c r="P39" s="293"/>
      <c r="Q39" s="294"/>
      <c r="R39" s="18"/>
    </row>
    <row r="40" spans="1:18" ht="15" x14ac:dyDescent="0.25">
      <c r="A40" s="108" t="s">
        <v>15</v>
      </c>
      <c r="B40" s="109" t="e">
        <f>Fahrgestell!#REF!</f>
        <v>#REF!</v>
      </c>
      <c r="C40" s="82"/>
      <c r="D40" s="1"/>
      <c r="E40" s="82"/>
      <c r="F40" s="82"/>
      <c r="G40" s="82"/>
      <c r="H40" s="82"/>
      <c r="I40" s="110" t="e">
        <f>Fahrgestell!#REF!</f>
        <v>#REF!</v>
      </c>
      <c r="J40" s="82"/>
      <c r="K40" s="292"/>
      <c r="L40" s="293"/>
      <c r="M40" s="293"/>
      <c r="N40" s="293"/>
      <c r="O40" s="293"/>
      <c r="P40" s="293"/>
      <c r="Q40" s="294"/>
      <c r="R40" s="18"/>
    </row>
    <row r="41" spans="1:18" ht="15" x14ac:dyDescent="0.25">
      <c r="A41" s="108" t="s">
        <v>16</v>
      </c>
      <c r="B41" s="109" t="e">
        <f>Fahrgestell!#REF!</f>
        <v>#REF!</v>
      </c>
      <c r="C41" s="82"/>
      <c r="D41" s="1"/>
      <c r="E41" s="82"/>
      <c r="F41" s="82"/>
      <c r="G41" s="82"/>
      <c r="H41" s="82"/>
      <c r="I41" s="110" t="e">
        <f>Fahrgestell!#REF!</f>
        <v>#REF!</v>
      </c>
      <c r="J41" s="82"/>
      <c r="K41" s="292"/>
      <c r="L41" s="293"/>
      <c r="M41" s="293"/>
      <c r="N41" s="293"/>
      <c r="O41" s="293"/>
      <c r="P41" s="293"/>
      <c r="Q41" s="294"/>
      <c r="R41" s="18"/>
    </row>
    <row r="42" spans="1:18" x14ac:dyDescent="0.25">
      <c r="A42" s="108" t="s">
        <v>17</v>
      </c>
      <c r="B42" s="109" t="e">
        <f>Fahrgestell!#REF!</f>
        <v>#REF!</v>
      </c>
      <c r="C42" s="82"/>
      <c r="D42" s="42"/>
      <c r="E42" s="82"/>
      <c r="F42" s="82"/>
      <c r="G42" s="82"/>
      <c r="H42" s="82"/>
      <c r="I42" s="110" t="e">
        <f>Fahrgestell!#REF!</f>
        <v>#REF!</v>
      </c>
      <c r="J42" s="82"/>
      <c r="K42" s="292"/>
      <c r="L42" s="293"/>
      <c r="M42" s="293"/>
      <c r="N42" s="293"/>
      <c r="O42" s="293"/>
      <c r="P42" s="293"/>
      <c r="Q42" s="294"/>
      <c r="R42" s="18"/>
    </row>
    <row r="43" spans="1:18" ht="15" x14ac:dyDescent="0.25">
      <c r="A43" s="108" t="s">
        <v>18</v>
      </c>
      <c r="B43" s="109" t="e">
        <f>Fahrgestell!#REF!</f>
        <v>#REF!</v>
      </c>
      <c r="C43" s="82"/>
      <c r="D43" s="1"/>
      <c r="E43" s="82"/>
      <c r="F43" s="82"/>
      <c r="G43" s="82"/>
      <c r="H43" s="82"/>
      <c r="I43" s="110" t="e">
        <f>Fahrgestell!#REF!</f>
        <v>#REF!</v>
      </c>
      <c r="J43" s="82"/>
      <c r="K43" s="292"/>
      <c r="L43" s="293"/>
      <c r="M43" s="293"/>
      <c r="N43" s="293"/>
      <c r="O43" s="293"/>
      <c r="P43" s="293"/>
      <c r="Q43" s="294"/>
      <c r="R43" s="18"/>
    </row>
    <row r="44" spans="1:18" ht="15" x14ac:dyDescent="0.25">
      <c r="A44" s="108" t="s">
        <v>19</v>
      </c>
      <c r="B44" s="109" t="str">
        <f>Fahrgestell!B83</f>
        <v>Beheizbare Scheibenwaschdüsen</v>
      </c>
      <c r="C44" s="82"/>
      <c r="D44" s="1"/>
      <c r="E44" s="82"/>
      <c r="F44" s="82"/>
      <c r="G44" s="82"/>
      <c r="H44" s="82"/>
      <c r="I44" s="110" t="str">
        <f>Fahrgestell!C83</f>
        <v>A</v>
      </c>
      <c r="J44" s="82"/>
      <c r="K44" s="292"/>
      <c r="L44" s="293"/>
      <c r="M44" s="293"/>
      <c r="N44" s="293"/>
      <c r="O44" s="293"/>
      <c r="P44" s="293"/>
      <c r="Q44" s="294"/>
      <c r="R44" s="18"/>
    </row>
    <row r="45" spans="1:18" ht="15" x14ac:dyDescent="0.25">
      <c r="A45" s="108" t="s">
        <v>20</v>
      </c>
      <c r="B45" s="109" t="e">
        <f>Fahrgestell!#REF!</f>
        <v>#REF!</v>
      </c>
      <c r="C45" s="82"/>
      <c r="D45" s="1"/>
      <c r="E45" s="82"/>
      <c r="F45" s="82"/>
      <c r="G45" s="82"/>
      <c r="H45" s="82"/>
      <c r="I45" s="110" t="e">
        <f>Fahrgestell!#REF!</f>
        <v>#REF!</v>
      </c>
      <c r="J45" s="82"/>
      <c r="K45" s="292"/>
      <c r="L45" s="293"/>
      <c r="M45" s="293"/>
      <c r="N45" s="293"/>
      <c r="O45" s="293"/>
      <c r="P45" s="293"/>
      <c r="Q45" s="294"/>
      <c r="R45" s="18"/>
    </row>
    <row r="46" spans="1:18" ht="23.4" x14ac:dyDescent="0.25">
      <c r="A46" s="108" t="s">
        <v>406</v>
      </c>
      <c r="B46" s="109" t="str">
        <f>Fahrgestell!B84</f>
        <v>Elektrische Fensterheber Fahrer- und Beifahrerseite vorne, alle auch vom Fahrerplatz bedienbar.</v>
      </c>
      <c r="C46" s="82"/>
      <c r="D46" s="1"/>
      <c r="E46" s="82"/>
      <c r="F46" s="82"/>
      <c r="G46" s="82"/>
      <c r="H46" s="82"/>
      <c r="I46" s="110" t="str">
        <f>Fahrgestell!C84</f>
        <v>A</v>
      </c>
      <c r="J46" s="82"/>
      <c r="K46" s="292"/>
      <c r="L46" s="293"/>
      <c r="M46" s="293"/>
      <c r="N46" s="293"/>
      <c r="O46" s="293"/>
      <c r="P46" s="293"/>
      <c r="Q46" s="294"/>
      <c r="R46" s="18"/>
    </row>
    <row r="47" spans="1:18" ht="15" x14ac:dyDescent="0.25">
      <c r="A47" s="108" t="s">
        <v>21</v>
      </c>
      <c r="B47" s="109" t="str">
        <f>Fahrgestell!B85</f>
        <v>Gurtstraffer Fahrersitz</v>
      </c>
      <c r="C47" s="82"/>
      <c r="D47" s="1"/>
      <c r="E47" s="82"/>
      <c r="F47" s="82"/>
      <c r="G47" s="82"/>
      <c r="H47" s="82"/>
      <c r="I47" s="110" t="str">
        <f>Fahrgestell!C85</f>
        <v>A</v>
      </c>
      <c r="J47" s="82"/>
      <c r="K47" s="292"/>
      <c r="L47" s="293"/>
      <c r="M47" s="293"/>
      <c r="N47" s="293"/>
      <c r="O47" s="293"/>
      <c r="P47" s="293"/>
      <c r="Q47" s="294"/>
      <c r="R47" s="18"/>
    </row>
    <row r="48" spans="1:18" ht="15" x14ac:dyDescent="0.25">
      <c r="A48" s="108" t="s">
        <v>407</v>
      </c>
      <c r="B48" s="109" t="str">
        <f>Fahrgestell!B86</f>
        <v>Gurtstraffer Beifahrersitz</v>
      </c>
      <c r="C48" s="82"/>
      <c r="D48" s="1"/>
      <c r="E48" s="82"/>
      <c r="F48" s="82"/>
      <c r="G48" s="82"/>
      <c r="H48" s="82"/>
      <c r="I48" s="110" t="str">
        <f>Fahrgestell!C86</f>
        <v>A</v>
      </c>
      <c r="J48" s="82"/>
      <c r="K48" s="292"/>
      <c r="L48" s="293"/>
      <c r="M48" s="293"/>
      <c r="N48" s="293"/>
      <c r="O48" s="293"/>
      <c r="P48" s="293"/>
      <c r="Q48" s="294"/>
      <c r="R48" s="18"/>
    </row>
    <row r="49" spans="1:18" ht="15" x14ac:dyDescent="0.25">
      <c r="A49" s="108" t="s">
        <v>22</v>
      </c>
      <c r="B49" s="109" t="str">
        <f>Fahrgestell!B87</f>
        <v>Airbag Fahrerseite</v>
      </c>
      <c r="C49" s="82"/>
      <c r="D49" s="1"/>
      <c r="E49" s="82"/>
      <c r="F49" s="82"/>
      <c r="G49" s="82"/>
      <c r="H49" s="82"/>
      <c r="I49" s="110" t="str">
        <f>Fahrgestell!C87</f>
        <v>A</v>
      </c>
      <c r="J49" s="82"/>
      <c r="K49" s="292"/>
      <c r="L49" s="293"/>
      <c r="M49" s="293"/>
      <c r="N49" s="293"/>
      <c r="O49" s="293"/>
      <c r="P49" s="293"/>
      <c r="Q49" s="294"/>
      <c r="R49" s="18"/>
    </row>
    <row r="50" spans="1:18" ht="15" x14ac:dyDescent="0.25">
      <c r="A50" s="108" t="s">
        <v>23</v>
      </c>
      <c r="B50" s="109" t="e">
        <f>Fahrgestell!#REF!</f>
        <v>#REF!</v>
      </c>
      <c r="C50" s="82"/>
      <c r="D50" s="1"/>
      <c r="E50" s="82"/>
      <c r="F50" s="82"/>
      <c r="G50" s="82"/>
      <c r="H50" s="82"/>
      <c r="I50" s="110" t="e">
        <f>Fahrgestell!#REF!</f>
        <v>#REF!</v>
      </c>
      <c r="J50" s="82"/>
      <c r="K50" s="292"/>
      <c r="L50" s="293"/>
      <c r="M50" s="293"/>
      <c r="N50" s="293"/>
      <c r="O50" s="293"/>
      <c r="P50" s="293"/>
      <c r="Q50" s="294"/>
      <c r="R50" s="18"/>
    </row>
    <row r="51" spans="1:18" ht="31.2" x14ac:dyDescent="0.25">
      <c r="A51" s="108" t="s">
        <v>24</v>
      </c>
      <c r="B51" s="109" t="str">
        <f>Fahrgestell!B88</f>
        <v>Kopf-/Seitenairbags für den Fahrer. Verzicht auf den Seitenairbag auf der Beifahrerseite bedingt durch den Einbau von einem Atemschutzsitz.</v>
      </c>
      <c r="C51" s="82"/>
      <c r="D51" s="1"/>
      <c r="E51" s="82"/>
      <c r="F51" s="82"/>
      <c r="G51" s="82"/>
      <c r="H51" s="82"/>
      <c r="I51" s="110" t="str">
        <f>Fahrgestell!C88</f>
        <v>A</v>
      </c>
      <c r="J51" s="82"/>
      <c r="K51" s="292"/>
      <c r="L51" s="293"/>
      <c r="M51" s="293"/>
      <c r="N51" s="293"/>
      <c r="O51" s="293"/>
      <c r="P51" s="293"/>
      <c r="Q51" s="294"/>
      <c r="R51" s="18"/>
    </row>
    <row r="52" spans="1:18" ht="15.6" x14ac:dyDescent="0.25">
      <c r="A52" s="108" t="s">
        <v>408</v>
      </c>
      <c r="B52" s="109" t="str">
        <f>Fahrgestell!B89</f>
        <v>Lenkrad in Höhe und Neigung verstellbar.</v>
      </c>
      <c r="C52" s="82"/>
      <c r="D52" s="42"/>
      <c r="E52" s="82"/>
      <c r="F52" s="82"/>
      <c r="G52" s="82"/>
      <c r="H52" s="82"/>
      <c r="I52" s="110" t="str">
        <f>Fahrgestell!C89</f>
        <v>A</v>
      </c>
      <c r="J52" s="82"/>
      <c r="K52" s="292"/>
      <c r="L52" s="293"/>
      <c r="M52" s="293"/>
      <c r="N52" s="293"/>
      <c r="O52" s="293"/>
      <c r="P52" s="293"/>
      <c r="Q52" s="294"/>
      <c r="R52" s="18"/>
    </row>
    <row r="53" spans="1:18" x14ac:dyDescent="0.25">
      <c r="A53" s="108" t="s">
        <v>409</v>
      </c>
      <c r="B53" s="109" t="e">
        <f>Fahrgestell!#REF!</f>
        <v>#REF!</v>
      </c>
      <c r="C53" s="82"/>
      <c r="D53" s="42"/>
      <c r="E53" s="82"/>
      <c r="F53" s="82"/>
      <c r="G53" s="82"/>
      <c r="H53" s="82"/>
      <c r="I53" s="110" t="e">
        <f>Fahrgestell!#REF!</f>
        <v>#REF!</v>
      </c>
      <c r="J53" s="82"/>
      <c r="K53" s="292"/>
      <c r="L53" s="293"/>
      <c r="M53" s="293"/>
      <c r="N53" s="293"/>
      <c r="O53" s="293"/>
      <c r="P53" s="293"/>
      <c r="Q53" s="294"/>
      <c r="R53" s="18"/>
    </row>
    <row r="54" spans="1:18" ht="23.4" x14ac:dyDescent="0.25">
      <c r="A54" s="108" t="s">
        <v>25</v>
      </c>
      <c r="B54" s="109" t="str">
        <f>Fahrgestell!B90</f>
        <v>Druckluftfüllanschluss für Abschleppvorgänge vorne im Bereich des Kühlergrills für Schleppvorgänge.</v>
      </c>
      <c r="C54" s="82"/>
      <c r="D54" s="1"/>
      <c r="E54" s="82"/>
      <c r="F54" s="82"/>
      <c r="G54" s="82"/>
      <c r="H54" s="82"/>
      <c r="I54" s="110" t="str">
        <f>Fahrgestell!C90</f>
        <v>A</v>
      </c>
      <c r="J54" s="82"/>
      <c r="K54" s="292"/>
      <c r="L54" s="293"/>
      <c r="M54" s="293"/>
      <c r="N54" s="293"/>
      <c r="O54" s="293"/>
      <c r="P54" s="293"/>
      <c r="Q54" s="294"/>
      <c r="R54" s="18"/>
    </row>
    <row r="55" spans="1:18" ht="15.6" x14ac:dyDescent="0.25">
      <c r="A55" s="108" t="s">
        <v>26</v>
      </c>
      <c r="B55" s="109" t="str">
        <f>Fahrgestell!B91</f>
        <v xml:space="preserve">Lufttrockner beheizt mit Druckregler; verbaut in geschütztem Bereich. </v>
      </c>
      <c r="C55" s="82"/>
      <c r="D55" s="1"/>
      <c r="E55" s="82"/>
      <c r="F55" s="82"/>
      <c r="G55" s="82"/>
      <c r="H55" s="82"/>
      <c r="I55" s="110" t="str">
        <f>Fahrgestell!C91</f>
        <v>A</v>
      </c>
      <c r="J55" s="82"/>
      <c r="K55" s="292"/>
      <c r="L55" s="293"/>
      <c r="M55" s="293"/>
      <c r="N55" s="293"/>
      <c r="O55" s="293"/>
      <c r="P55" s="293"/>
      <c r="Q55" s="294"/>
      <c r="R55" s="18"/>
    </row>
    <row r="56" spans="1:18" ht="15" x14ac:dyDescent="0.25">
      <c r="A56" s="108" t="s">
        <v>134</v>
      </c>
      <c r="B56" s="109" t="str">
        <f>Fahrgestell!B92</f>
        <v>Vorwärmsystem für Kraftstoff</v>
      </c>
      <c r="C56" s="82"/>
      <c r="D56" s="1"/>
      <c r="E56" s="82"/>
      <c r="F56" s="82"/>
      <c r="G56" s="82"/>
      <c r="H56" s="82"/>
      <c r="I56" s="110" t="str">
        <f>Fahrgestell!C92</f>
        <v>A</v>
      </c>
      <c r="J56" s="82"/>
      <c r="K56" s="292"/>
      <c r="L56" s="293"/>
      <c r="M56" s="293"/>
      <c r="N56" s="293"/>
      <c r="O56" s="293"/>
      <c r="P56" s="293"/>
      <c r="Q56" s="294"/>
      <c r="R56" s="18"/>
    </row>
    <row r="57" spans="1:18" ht="46.8" x14ac:dyDescent="0.25">
      <c r="A57" s="108" t="s">
        <v>39</v>
      </c>
      <c r="B57" s="109" t="str">
        <f>Fahrgestell!B93</f>
        <v>Einbau und Lieferung eines Infotainmentsystem (DAB+) mit Dachantenne und Lautsprecher sowie Freisprecheinrichtung Bluetooth für Mobiltelefone. Im Infotainmentsystem integrierte Systeme sind zulässig.</v>
      </c>
      <c r="C57" s="82"/>
      <c r="D57" s="1"/>
      <c r="E57" s="82"/>
      <c r="F57" s="82"/>
      <c r="G57" s="82"/>
      <c r="H57" s="82"/>
      <c r="I57" s="110" t="str">
        <f>Fahrgestell!C93</f>
        <v>A</v>
      </c>
      <c r="J57" s="82"/>
      <c r="K57" s="292"/>
      <c r="L57" s="293"/>
      <c r="M57" s="293"/>
      <c r="N57" s="293"/>
      <c r="O57" s="293"/>
      <c r="P57" s="293"/>
      <c r="Q57" s="294"/>
      <c r="R57" s="18"/>
    </row>
    <row r="58" spans="1:18" ht="15.6" x14ac:dyDescent="0.25">
      <c r="A58" s="108" t="s">
        <v>140</v>
      </c>
      <c r="B58" s="109" t="str">
        <f>Fahrgestell!B94</f>
        <v>Einstiegs-/Trittstufenbeleuchtung für Fahrer und Beifahrer.</v>
      </c>
      <c r="C58" s="82"/>
      <c r="D58" s="1"/>
      <c r="E58" s="82"/>
      <c r="F58" s="82"/>
      <c r="G58" s="82"/>
      <c r="H58" s="82"/>
      <c r="I58" s="110" t="str">
        <f>Fahrgestell!C94</f>
        <v>A</v>
      </c>
      <c r="J58" s="82"/>
      <c r="K58" s="292"/>
      <c r="L58" s="293"/>
      <c r="M58" s="293"/>
      <c r="N58" s="293"/>
      <c r="O58" s="293"/>
      <c r="P58" s="293"/>
      <c r="Q58" s="294"/>
      <c r="R58" s="18"/>
    </row>
    <row r="59" spans="1:18" ht="15.6" x14ac:dyDescent="0.25">
      <c r="A59" s="108" t="s">
        <v>40</v>
      </c>
      <c r="B59" s="109" t="str">
        <f>Fahrgestell!B95</f>
        <v>Fahrerraum-Innenbeleuchtung, Fahrer- und Beifahrerseite getrennt schaltbar.</v>
      </c>
      <c r="C59" s="82"/>
      <c r="D59" s="1"/>
      <c r="E59" s="82"/>
      <c r="F59" s="82"/>
      <c r="G59" s="82"/>
      <c r="H59" s="82"/>
      <c r="I59" s="110" t="str">
        <f>Fahrgestell!C95</f>
        <v>A</v>
      </c>
      <c r="J59" s="82"/>
      <c r="K59" s="292"/>
      <c r="L59" s="293"/>
      <c r="M59" s="293"/>
      <c r="N59" s="293"/>
      <c r="O59" s="293"/>
      <c r="P59" s="293"/>
      <c r="Q59" s="294"/>
      <c r="R59" s="18"/>
    </row>
    <row r="60" spans="1:18" ht="54.6" x14ac:dyDescent="0.25">
      <c r="A60" s="108" t="s">
        <v>27</v>
      </c>
      <c r="B60" s="109" t="str">
        <f>Fahrgestell!B96</f>
        <v>Lieferung und Montage nach Absprache in der Baubesprechung von zwei Stück Arbeitsscheinwerfern im oberen Frontbereich, separat von innen schaltbar und zusammen mit der Umfeldbeleuchtung in LED Ausführung. Mit Kontrolleuchte ausgeführt.</v>
      </c>
      <c r="C60" s="82"/>
      <c r="D60" s="1"/>
      <c r="E60" s="82"/>
      <c r="F60" s="82"/>
      <c r="G60" s="82"/>
      <c r="H60" s="82"/>
      <c r="I60" s="110" t="str">
        <f>Fahrgestell!C96</f>
        <v>A</v>
      </c>
      <c r="J60" s="82"/>
      <c r="K60" s="292"/>
      <c r="L60" s="293"/>
      <c r="M60" s="293"/>
      <c r="N60" s="293"/>
      <c r="O60" s="293"/>
      <c r="P60" s="293"/>
      <c r="Q60" s="294"/>
      <c r="R60" s="18"/>
    </row>
    <row r="61" spans="1:18" ht="15" x14ac:dyDescent="0.25">
      <c r="A61" s="108" t="s">
        <v>410</v>
      </c>
      <c r="B61" s="109" t="str">
        <f>Fahrgestell!B97</f>
        <v>Geschwindigkeitsregelanlage</v>
      </c>
      <c r="C61" s="82"/>
      <c r="D61" s="1"/>
      <c r="E61" s="82"/>
      <c r="F61" s="82"/>
      <c r="G61" s="82"/>
      <c r="H61" s="82"/>
      <c r="I61" s="110" t="str">
        <f>Fahrgestell!C97</f>
        <v>A</v>
      </c>
      <c r="J61" s="82"/>
      <c r="K61" s="292"/>
      <c r="L61" s="293"/>
      <c r="M61" s="293"/>
      <c r="N61" s="293"/>
      <c r="O61" s="293"/>
      <c r="P61" s="293"/>
      <c r="Q61" s="294"/>
      <c r="R61" s="18"/>
    </row>
    <row r="62" spans="1:18" ht="62.4" x14ac:dyDescent="0.25">
      <c r="A62" s="108" t="s">
        <v>411</v>
      </c>
      <c r="B62" s="109" t="str">
        <f>Fahrgestell!B98</f>
        <v>Mit Einlegen des Rückwärtsganges muss ein Signalton am Heck hörbar sein, welcher auf das Rückwärtsfahren aufmerksam macht, die Warnblinkanlage des Fahrzeuges soll automatisch in Betrieb genommen werden. Der Rückfahrwarner muss abschaltbar ausgeführt werden.</v>
      </c>
      <c r="C62" s="82"/>
      <c r="D62" s="1"/>
      <c r="E62" s="82"/>
      <c r="F62" s="82"/>
      <c r="G62" s="82"/>
      <c r="H62" s="82"/>
      <c r="I62" s="110" t="str">
        <f>Fahrgestell!C98</f>
        <v>A</v>
      </c>
      <c r="J62" s="82"/>
      <c r="K62" s="292"/>
      <c r="L62" s="293"/>
      <c r="M62" s="293"/>
      <c r="N62" s="293"/>
      <c r="O62" s="293"/>
      <c r="P62" s="293"/>
      <c r="Q62" s="294"/>
      <c r="R62" s="18"/>
    </row>
    <row r="63" spans="1:18" ht="31.2" x14ac:dyDescent="0.25">
      <c r="A63" s="108" t="s">
        <v>28</v>
      </c>
      <c r="B63" s="109" t="str">
        <f>Fahrgestell!B99</f>
        <v>Ablagen im Dachbereich, min. 2 freie Einbauschächte für einen nachträglichen Einbau von Funkgeräten über der Frontscheibe.</v>
      </c>
      <c r="C63" s="82"/>
      <c r="D63" s="1"/>
      <c r="E63" s="82"/>
      <c r="F63" s="82"/>
      <c r="G63" s="82"/>
      <c r="H63" s="82"/>
      <c r="I63" s="110" t="str">
        <f>Fahrgestell!C99</f>
        <v>A</v>
      </c>
      <c r="J63" s="82"/>
      <c r="K63" s="292"/>
      <c r="L63" s="293"/>
      <c r="M63" s="293"/>
      <c r="N63" s="293"/>
      <c r="O63" s="293"/>
      <c r="P63" s="293"/>
      <c r="Q63" s="294"/>
      <c r="R63" s="18"/>
    </row>
    <row r="64" spans="1:18" ht="15" x14ac:dyDescent="0.25">
      <c r="A64" s="108" t="s">
        <v>29</v>
      </c>
      <c r="B64" s="109" t="str">
        <f>Fahrgestell!B100</f>
        <v>Pollenfilter/Innenraumfilter</v>
      </c>
      <c r="C64" s="82"/>
      <c r="D64" s="1"/>
      <c r="E64" s="82"/>
      <c r="F64" s="82"/>
      <c r="G64" s="82"/>
      <c r="H64" s="82"/>
      <c r="I64" s="110" t="str">
        <f>Fahrgestell!C100</f>
        <v>A</v>
      </c>
      <c r="J64" s="82"/>
      <c r="K64" s="292"/>
      <c r="L64" s="293"/>
      <c r="M64" s="293"/>
      <c r="N64" s="293"/>
      <c r="O64" s="293"/>
      <c r="P64" s="293"/>
      <c r="Q64" s="294"/>
      <c r="R64" s="18"/>
    </row>
    <row r="65" spans="1:18" ht="15" x14ac:dyDescent="0.25">
      <c r="A65" s="108" t="s">
        <v>30</v>
      </c>
      <c r="B65" s="109" t="str">
        <f>Fahrgestell!B101</f>
        <v>Kontrollanzeige für Lampenausfall.</v>
      </c>
      <c r="C65" s="82"/>
      <c r="D65" s="1"/>
      <c r="E65" s="82"/>
      <c r="F65" s="82"/>
      <c r="G65" s="82"/>
      <c r="H65" s="82"/>
      <c r="I65" s="110" t="str">
        <f>Fahrgestell!C101</f>
        <v>A</v>
      </c>
      <c r="J65" s="82"/>
      <c r="K65" s="292"/>
      <c r="L65" s="293"/>
      <c r="M65" s="293"/>
      <c r="N65" s="293"/>
      <c r="O65" s="293"/>
      <c r="P65" s="293"/>
      <c r="Q65" s="294"/>
      <c r="R65" s="18"/>
    </row>
    <row r="66" spans="1:18" ht="15.6" x14ac:dyDescent="0.25">
      <c r="A66" s="108" t="s">
        <v>31</v>
      </c>
      <c r="B66" s="109" t="str">
        <f>Fahrgestell!B102</f>
        <v>12V Steckdose DIN-KFZ im Armaturenbrett</v>
      </c>
      <c r="C66" s="82"/>
      <c r="D66" s="1"/>
      <c r="E66" s="82"/>
      <c r="F66" s="82"/>
      <c r="G66" s="82"/>
      <c r="H66" s="82"/>
      <c r="I66" s="110" t="str">
        <f>Fahrgestell!C102</f>
        <v>A</v>
      </c>
      <c r="J66" s="82"/>
      <c r="K66" s="292"/>
      <c r="L66" s="293"/>
      <c r="M66" s="293"/>
      <c r="N66" s="293"/>
      <c r="O66" s="293"/>
      <c r="P66" s="293"/>
      <c r="Q66" s="294"/>
      <c r="R66" s="18"/>
    </row>
    <row r="67" spans="1:18" ht="15.6" x14ac:dyDescent="0.25">
      <c r="A67" s="108" t="s">
        <v>32</v>
      </c>
      <c r="B67" s="109" t="str">
        <f>Fahrgestell!B103</f>
        <v>Mind. 2 USB-C Steckdosen 5V, mind. 2A im Armaturenbrett</v>
      </c>
      <c r="C67" s="82"/>
      <c r="D67" s="42"/>
      <c r="E67" s="82"/>
      <c r="F67" s="82"/>
      <c r="G67" s="82"/>
      <c r="H67" s="82"/>
      <c r="I67" s="110" t="str">
        <f>Fahrgestell!C103</f>
        <v>A</v>
      </c>
      <c r="J67" s="82"/>
      <c r="K67" s="292"/>
      <c r="L67" s="293"/>
      <c r="M67" s="293"/>
      <c r="N67" s="293"/>
      <c r="O67" s="293"/>
      <c r="P67" s="293"/>
      <c r="Q67" s="294"/>
      <c r="R67" s="18"/>
    </row>
    <row r="68" spans="1:18" ht="23.4" x14ac:dyDescent="0.25">
      <c r="A68" s="108" t="s">
        <v>33</v>
      </c>
      <c r="B68" s="109" t="str">
        <f>Fahrgestell!B104</f>
        <v>Gummifußmatten für Fahrer und Beifahrer, (ver)rutschfest, leicht entnehmbar.</v>
      </c>
      <c r="C68" s="82"/>
      <c r="D68" s="1"/>
      <c r="E68" s="82"/>
      <c r="F68" s="82"/>
      <c r="G68" s="82"/>
      <c r="H68" s="82"/>
      <c r="I68" s="110" t="str">
        <f>Fahrgestell!C104</f>
        <v>A</v>
      </c>
      <c r="J68" s="82"/>
      <c r="K68" s="292"/>
      <c r="L68" s="293"/>
      <c r="M68" s="293"/>
      <c r="N68" s="293"/>
      <c r="O68" s="293"/>
      <c r="P68" s="293"/>
      <c r="Q68" s="294"/>
      <c r="R68" s="18"/>
    </row>
    <row r="69" spans="1:18" ht="15.6" x14ac:dyDescent="0.25">
      <c r="A69" s="108" t="s">
        <v>34</v>
      </c>
      <c r="B69" s="109" t="str">
        <f>Fahrgestell!B105</f>
        <v>Passgenaue dunkle Schonbezüge für alle Sitze.</v>
      </c>
      <c r="C69" s="82"/>
      <c r="D69" s="1"/>
      <c r="E69" s="82"/>
      <c r="F69" s="82"/>
      <c r="G69" s="82"/>
      <c r="H69" s="82"/>
      <c r="I69" s="110" t="str">
        <f>Fahrgestell!C105</f>
        <v>A</v>
      </c>
      <c r="J69" s="82"/>
      <c r="K69" s="292"/>
      <c r="L69" s="293"/>
      <c r="M69" s="293"/>
      <c r="N69" s="293"/>
      <c r="O69" s="293"/>
      <c r="P69" s="293"/>
      <c r="Q69" s="294"/>
      <c r="R69" s="18"/>
    </row>
    <row r="70" spans="1:18" ht="23.4" x14ac:dyDescent="0.25">
      <c r="A70" s="108" t="s">
        <v>141</v>
      </c>
      <c r="B70" s="109" t="str">
        <f>Fahrgestell!B106</f>
        <v>Zwei Unterlegkeile (gelb Kunststoff) passend zur Reifengröße, Lagerort nach Absprache mit dem AG.</v>
      </c>
      <c r="C70" s="82"/>
      <c r="D70" s="1"/>
      <c r="E70" s="82"/>
      <c r="F70" s="82"/>
      <c r="G70" s="82"/>
      <c r="H70" s="82"/>
      <c r="I70" s="110" t="str">
        <f>Fahrgestell!C106</f>
        <v>A</v>
      </c>
      <c r="J70" s="82"/>
      <c r="K70" s="292"/>
      <c r="L70" s="293"/>
      <c r="M70" s="293"/>
      <c r="N70" s="293"/>
      <c r="O70" s="293"/>
      <c r="P70" s="293"/>
      <c r="Q70" s="294"/>
      <c r="R70" s="18"/>
    </row>
    <row r="71" spans="1:18" ht="15" x14ac:dyDescent="0.25">
      <c r="A71" s="108" t="s">
        <v>35</v>
      </c>
      <c r="B71" s="109" t="e">
        <f>Fahrgestell!#REF!</f>
        <v>#REF!</v>
      </c>
      <c r="C71" s="82"/>
      <c r="D71" s="1"/>
      <c r="E71" s="82"/>
      <c r="F71" s="82"/>
      <c r="G71" s="82"/>
      <c r="H71" s="82"/>
      <c r="I71" s="110" t="e">
        <f>Fahrgestell!#REF!</f>
        <v>#REF!</v>
      </c>
      <c r="J71" s="82"/>
      <c r="K71" s="292"/>
      <c r="L71" s="293"/>
      <c r="M71" s="293"/>
      <c r="N71" s="293"/>
      <c r="O71" s="293"/>
      <c r="P71" s="293"/>
      <c r="Q71" s="294"/>
      <c r="R71" s="18"/>
    </row>
    <row r="72" spans="1:18" ht="15" x14ac:dyDescent="0.25">
      <c r="A72" s="108" t="s">
        <v>36</v>
      </c>
      <c r="B72" s="109" t="e">
        <f>Fahrgestell!#REF!</f>
        <v>#REF!</v>
      </c>
      <c r="C72" s="82"/>
      <c r="D72" s="1"/>
      <c r="E72" s="82"/>
      <c r="F72" s="82"/>
      <c r="G72" s="82"/>
      <c r="H72" s="82"/>
      <c r="I72" s="110" t="e">
        <f>Fahrgestell!#REF!</f>
        <v>#REF!</v>
      </c>
      <c r="J72" s="82"/>
      <c r="K72" s="292"/>
      <c r="L72" s="293"/>
      <c r="M72" s="293"/>
      <c r="N72" s="293"/>
      <c r="O72" s="293"/>
      <c r="P72" s="293"/>
      <c r="Q72" s="294"/>
      <c r="R72" s="18"/>
    </row>
    <row r="73" spans="1:18" ht="23.4" x14ac:dyDescent="0.25">
      <c r="A73" s="108" t="s">
        <v>37</v>
      </c>
      <c r="B73" s="109" t="str">
        <f>Fahrgestell!B107</f>
        <v>Verbandskasten gemäß StVZO mit einer Haltbarkeit von mind. 3 Jahren bei Auslieferung.</v>
      </c>
      <c r="C73" s="82"/>
      <c r="D73" s="1"/>
      <c r="E73" s="82"/>
      <c r="F73" s="82"/>
      <c r="G73" s="82"/>
      <c r="H73" s="82"/>
      <c r="I73" s="110" t="str">
        <f>Fahrgestell!C107</f>
        <v>A</v>
      </c>
      <c r="J73" s="82"/>
      <c r="K73" s="292"/>
      <c r="L73" s="293"/>
      <c r="M73" s="293"/>
      <c r="N73" s="293"/>
      <c r="O73" s="293"/>
      <c r="P73" s="293"/>
      <c r="Q73" s="294"/>
      <c r="R73" s="18"/>
    </row>
    <row r="74" spans="1:18" ht="15.6" x14ac:dyDescent="0.25">
      <c r="A74" s="108" t="s">
        <v>38</v>
      </c>
      <c r="B74" s="109" t="str">
        <f>Fahrgestell!B108</f>
        <v>Zwei Warndreiecke baugleich, gem. StVZO klappbar mit Hülle</v>
      </c>
      <c r="C74" s="82"/>
      <c r="D74" s="42"/>
      <c r="E74" s="82"/>
      <c r="F74" s="82"/>
      <c r="G74" s="82"/>
      <c r="H74" s="82"/>
      <c r="I74" s="110" t="str">
        <f>Fahrgestell!C108</f>
        <v>A</v>
      </c>
      <c r="J74" s="82"/>
      <c r="K74" s="292"/>
      <c r="L74" s="293"/>
      <c r="M74" s="293"/>
      <c r="N74" s="293"/>
      <c r="O74" s="293"/>
      <c r="P74" s="293"/>
      <c r="Q74" s="294"/>
      <c r="R74" s="18"/>
    </row>
    <row r="75" spans="1:18" ht="15.6" x14ac:dyDescent="0.25">
      <c r="A75" s="108" t="s">
        <v>412</v>
      </c>
      <c r="B75" s="109" t="str">
        <f>Fahrgestell!B109</f>
        <v>Zwei Warnleuchten baugleich, gem. StVZO, LED-Version</v>
      </c>
      <c r="C75" s="82"/>
      <c r="D75" s="42"/>
      <c r="E75" s="82"/>
      <c r="F75" s="82"/>
      <c r="G75" s="82"/>
      <c r="H75" s="82"/>
      <c r="I75" s="110" t="str">
        <f>Fahrgestell!C109</f>
        <v>A</v>
      </c>
      <c r="J75" s="82"/>
      <c r="K75" s="292"/>
      <c r="L75" s="293"/>
      <c r="M75" s="293"/>
      <c r="N75" s="293"/>
      <c r="O75" s="293"/>
      <c r="P75" s="293"/>
      <c r="Q75" s="294"/>
      <c r="R75" s="18"/>
    </row>
    <row r="76" spans="1:18" x14ac:dyDescent="0.25">
      <c r="A76" s="108"/>
      <c r="B76" s="132" t="s">
        <v>414</v>
      </c>
      <c r="C76" s="129"/>
      <c r="D76" s="130"/>
      <c r="E76" s="129"/>
      <c r="F76" s="129"/>
      <c r="G76" s="129"/>
      <c r="H76" s="129"/>
      <c r="I76" s="131"/>
      <c r="J76" s="129"/>
      <c r="K76" s="292"/>
      <c r="L76" s="293"/>
      <c r="M76" s="293"/>
      <c r="N76" s="293"/>
      <c r="O76" s="293"/>
      <c r="P76" s="293"/>
      <c r="Q76" s="294"/>
      <c r="R76" s="18"/>
    </row>
    <row r="77" spans="1:18" ht="78" x14ac:dyDescent="0.25">
      <c r="A77" s="108" t="str">
        <f>Aufbau!A4</f>
        <v>2.1</v>
      </c>
      <c r="B77" s="109" t="str">
        <f>Aufbau!B4</f>
        <v xml:space="preserve">Auf- und Ausbau des unter 1. beschriebenen Fahrgestells zu einem Pulver-Tanklöschfahrzeug.
Es sind die unter 1. beschreibenen Maße einzuhalten!
Gewicht: Technisch ist das Fahrzeug auf ein zulässiges Gesamtgewicht von 26.000 kg auszulegen. Die technischen Richtlinien Rheinland-Pfalz sind einzuhalten. </v>
      </c>
      <c r="C77" s="82"/>
      <c r="D77" s="42"/>
      <c r="E77" s="82"/>
      <c r="F77" s="82"/>
      <c r="G77" s="82"/>
      <c r="H77" s="82"/>
      <c r="I77" s="110"/>
      <c r="J77" s="82"/>
      <c r="K77" s="292"/>
      <c r="L77" s="293"/>
      <c r="M77" s="293"/>
      <c r="N77" s="293"/>
      <c r="O77" s="293"/>
      <c r="P77" s="293"/>
      <c r="Q77" s="294"/>
      <c r="R77" s="18"/>
    </row>
    <row r="78" spans="1:18" ht="62.4" x14ac:dyDescent="0.25">
      <c r="A78" s="108" t="str">
        <f>Aufbau!A5</f>
        <v>2.2</v>
      </c>
      <c r="B78" s="109" t="str">
        <f>Aufbau!B5</f>
        <v>Dem Angebot ist eine erste ungefähre Angebotszeichnung auf Basis eines Fahrgestells welches der Beschreibung entspricht beizufügen. Zudem sind Pläne für den geplanten Aufbau, die Geräteräume und die Seitenwandöffnung beizulegen. Fotos von Referenzfahrzeugen sind zulässig.</v>
      </c>
      <c r="C78" s="82"/>
      <c r="D78" s="1"/>
      <c r="E78" s="82"/>
      <c r="F78" s="82"/>
      <c r="G78" s="82"/>
      <c r="H78" s="82"/>
      <c r="I78" s="110"/>
      <c r="J78" s="82"/>
      <c r="K78" s="292"/>
      <c r="L78" s="293"/>
      <c r="M78" s="293"/>
      <c r="N78" s="293"/>
      <c r="O78" s="293"/>
      <c r="P78" s="293"/>
      <c r="Q78" s="294"/>
      <c r="R78" s="18"/>
    </row>
    <row r="79" spans="1:18" ht="46.8" x14ac:dyDescent="0.25">
      <c r="A79" s="108" t="str">
        <f>Aufbau!A6</f>
        <v>2.3</v>
      </c>
      <c r="B79" s="109" t="str">
        <f>Aufbau!B6</f>
        <v>Der feuerwehrtechnische Aufbau, sowie die enthaltenen Ein- und Anbauteile müssen zum Zeitpunkt der Auslieferung dem neusten Stand der Technik, sowie den geltenden Richtlinien für Feuerwehrfahrzeuge entsprechen.</v>
      </c>
      <c r="C79" s="82"/>
      <c r="D79" s="1"/>
      <c r="E79" s="82"/>
      <c r="F79" s="82"/>
      <c r="G79" s="82"/>
      <c r="H79" s="82"/>
      <c r="I79" s="110"/>
      <c r="J79" s="82"/>
      <c r="K79" s="292"/>
      <c r="L79" s="293"/>
      <c r="M79" s="293"/>
      <c r="N79" s="293"/>
      <c r="O79" s="293"/>
      <c r="P79" s="293"/>
      <c r="Q79" s="294"/>
      <c r="R79" s="18"/>
    </row>
    <row r="80" spans="1:18" ht="15.6" x14ac:dyDescent="0.25">
      <c r="A80" s="108" t="str">
        <f>Aufbau!A7</f>
        <v>2.4</v>
      </c>
      <c r="B80" s="109" t="str">
        <f>Aufbau!B7</f>
        <v xml:space="preserve">Lagerung der Beladung gemäß Beladeliste und Absprache mit dem AG </v>
      </c>
      <c r="C80" s="82"/>
      <c r="D80" s="1"/>
      <c r="E80" s="82"/>
      <c r="F80" s="82"/>
      <c r="G80" s="82"/>
      <c r="H80" s="82"/>
      <c r="I80" s="110"/>
      <c r="J80" s="82"/>
      <c r="K80" s="292"/>
      <c r="L80" s="293"/>
      <c r="M80" s="293"/>
      <c r="N80" s="293"/>
      <c r="O80" s="293"/>
      <c r="P80" s="293"/>
      <c r="Q80" s="294"/>
      <c r="R80" s="18"/>
    </row>
    <row r="81" spans="1:18" ht="23.4" x14ac:dyDescent="0.25">
      <c r="A81" s="108" t="str">
        <f>Aufbau!A8</f>
        <v>2.5</v>
      </c>
      <c r="B81" s="109" t="str">
        <f>Aufbau!B8</f>
        <v>Eine vorläufige Energie- und Gewichtsbilanz in Bezug auf die Beladungsliste ist beizufügen.</v>
      </c>
      <c r="C81" s="82"/>
      <c r="D81" s="1"/>
      <c r="E81" s="82"/>
      <c r="F81" s="82"/>
      <c r="G81" s="82"/>
      <c r="H81" s="82"/>
      <c r="I81" s="110"/>
      <c r="J81" s="82"/>
      <c r="K81" s="292"/>
      <c r="L81" s="293"/>
      <c r="M81" s="293"/>
      <c r="N81" s="293"/>
      <c r="O81" s="293"/>
      <c r="P81" s="293"/>
      <c r="Q81" s="294"/>
      <c r="R81" s="18"/>
    </row>
    <row r="82" spans="1:18" ht="163.80000000000001" x14ac:dyDescent="0.25">
      <c r="A82" s="108" t="str">
        <f>Aufbau!A9</f>
        <v>2.6</v>
      </c>
      <c r="B82" s="109" t="str">
        <f>Aufbau!B9</f>
        <v>Dem Angebot ist ein Beladeplanvorschlag (Zeichnung) der Inneneinrichtung beizulegen. Aus dem Beladeplanvorschlag soll die Unterbringung der Ausrüstungsgegenstände eindeutig hervorgehen. Die Halterungen für die Beladung sind entsprechend der beigefügten Beladeliste zu ermitteln. Die elektrischen Beladungsgegenstände sind in einem betriebsfertigen Zustand einzubauen. Entsprechend dem Gesamtgewicht aus Fahrgestell, Aufbau und der Beladeliste ist das tatsächliche Gesamtgewicht zu bilden. Die darauf resultierende Gewichtsreserve im Vergleich zum zulässigen Gesamtgewicht ist zu ermitteln. Im Aufbauplan ist entsprechend Leerraum für evtl. Zusatzbeladung vorzusehen. Für die Angaben bitte das Beiblatt 1 nutzen.</v>
      </c>
      <c r="C82" s="82"/>
      <c r="D82" s="1"/>
      <c r="E82" s="82"/>
      <c r="F82" s="82"/>
      <c r="G82" s="82"/>
      <c r="H82" s="82"/>
      <c r="I82" s="110"/>
      <c r="J82" s="82"/>
      <c r="K82" s="292"/>
      <c r="L82" s="293"/>
      <c r="M82" s="293"/>
      <c r="N82" s="293"/>
      <c r="O82" s="293"/>
      <c r="P82" s="293"/>
      <c r="Q82" s="294"/>
      <c r="R82" s="18"/>
    </row>
    <row r="83" spans="1:18" ht="62.4" x14ac:dyDescent="0.25">
      <c r="A83" s="108" t="str">
        <f>Aufbau!A10</f>
        <v>2.7</v>
      </c>
      <c r="B83" s="109" t="str">
        <f>Aufbau!B10</f>
        <v>Das Fahrgestell, der Unterboden und Aufbau muss hohlraumkonserviert und mit Unterbodenschutz behandelt werden. Die zu konservierenden Stellen sind mit dem Fahrgestellhersteller abzustimmen um eine doppelte Arbeit durch Entfernen von bereits konservierten Bauteilen zu vermeiden.</v>
      </c>
      <c r="C83" s="82"/>
      <c r="D83" s="1"/>
      <c r="E83" s="82"/>
      <c r="F83" s="82"/>
      <c r="G83" s="82"/>
      <c r="H83" s="82"/>
      <c r="I83" s="110"/>
      <c r="J83" s="82"/>
      <c r="K83" s="292"/>
      <c r="L83" s="293"/>
      <c r="M83" s="293"/>
      <c r="N83" s="293"/>
      <c r="O83" s="293"/>
      <c r="P83" s="293"/>
      <c r="Q83" s="294"/>
      <c r="R83" s="18"/>
    </row>
    <row r="84" spans="1:18" ht="54.6" x14ac:dyDescent="0.25">
      <c r="A84" s="108" t="str">
        <f>Aufbau!A11</f>
        <v>2.8</v>
      </c>
      <c r="B84" s="109" t="str">
        <f>Aufbau!B11</f>
        <v>Hinter dem Beifahrersitz ist ein Regalsystem zur Lagerung von Kleinbehältern (Euroboxen) für Teile der Beladung oder persönlicher Schutzausrüstung vorzusehen. Ausführung nach Absprache mit dem AG.</v>
      </c>
      <c r="C84" s="82"/>
      <c r="D84" s="1"/>
      <c r="E84" s="82"/>
      <c r="F84" s="82"/>
      <c r="G84" s="82"/>
      <c r="H84" s="82"/>
      <c r="I84" s="110"/>
      <c r="J84" s="82"/>
      <c r="K84" s="292"/>
      <c r="L84" s="293"/>
      <c r="M84" s="293"/>
      <c r="N84" s="293"/>
      <c r="O84" s="293"/>
      <c r="P84" s="293"/>
      <c r="Q84" s="294"/>
      <c r="R84" s="18"/>
    </row>
    <row r="85" spans="1:18" ht="15" x14ac:dyDescent="0.25">
      <c r="A85" s="108" t="str">
        <f>Aufbau!A12</f>
        <v>3</v>
      </c>
      <c r="B85" s="109" t="str">
        <f>Aufbau!B12</f>
        <v>Fahrerhaus</v>
      </c>
      <c r="C85" s="82"/>
      <c r="D85" s="1"/>
      <c r="E85" s="82"/>
      <c r="F85" s="82"/>
      <c r="G85" s="82"/>
      <c r="H85" s="82"/>
      <c r="I85" s="110"/>
      <c r="J85" s="82"/>
      <c r="K85" s="292"/>
      <c r="L85" s="293"/>
      <c r="M85" s="293"/>
      <c r="N85" s="293"/>
      <c r="O85" s="293"/>
      <c r="P85" s="293"/>
      <c r="Q85" s="294"/>
      <c r="R85" s="18"/>
    </row>
    <row r="86" spans="1:18" ht="15.6" x14ac:dyDescent="0.25">
      <c r="A86" s="108" t="str">
        <f>Aufbau!A14</f>
        <v>3.2</v>
      </c>
      <c r="B86" s="109" t="str">
        <f>Aufbau!B14</f>
        <v>Helmhalter für Fahrer und Beifahrer und dritter Sitz (Modell Colsman ALEX 015)</v>
      </c>
      <c r="C86" s="82"/>
      <c r="D86" s="1"/>
      <c r="E86" s="82"/>
      <c r="F86" s="82"/>
      <c r="G86" s="82"/>
      <c r="H86" s="82"/>
      <c r="I86" s="110"/>
      <c r="J86" s="82"/>
      <c r="K86" s="292"/>
      <c r="L86" s="293"/>
      <c r="M86" s="293"/>
      <c r="N86" s="293"/>
      <c r="O86" s="293"/>
      <c r="P86" s="293"/>
      <c r="Q86" s="294"/>
      <c r="R86" s="18"/>
    </row>
    <row r="87" spans="1:18" ht="23.4" x14ac:dyDescent="0.25">
      <c r="A87" s="108" t="str">
        <f>Aufbau!A15</f>
        <v>3.3</v>
      </c>
      <c r="B87" s="109" t="str">
        <f>Aufbau!B15</f>
        <v>Anbringung von stabilen Kleiderhaken im Fahrerraum nach Absprache mit dem AG. Insgesamt 3 Stück.</v>
      </c>
      <c r="C87" s="82"/>
      <c r="D87" s="1"/>
      <c r="E87" s="82"/>
      <c r="F87" s="82"/>
      <c r="G87" s="82"/>
      <c r="H87" s="82"/>
      <c r="I87" s="110"/>
      <c r="J87" s="82"/>
      <c r="K87" s="292"/>
      <c r="L87" s="293"/>
      <c r="M87" s="293"/>
      <c r="N87" s="293"/>
      <c r="O87" s="293"/>
      <c r="P87" s="293"/>
      <c r="Q87" s="294"/>
      <c r="R87" s="18"/>
    </row>
    <row r="88" spans="1:18" ht="31.2" x14ac:dyDescent="0.25">
      <c r="A88" s="108" t="str">
        <f>Aufbau!A16</f>
        <v>3.4</v>
      </c>
      <c r="B88" s="109" t="str">
        <f>Aufbau!B16</f>
        <v>Lieferung und Montage von einem Nothammer inkl. Gurtmesser, welcher sowohl für Fahrer als auch Beifahrer gut zugänglich ist.</v>
      </c>
      <c r="C88" s="82"/>
      <c r="D88" s="1"/>
      <c r="E88" s="82"/>
      <c r="F88" s="82"/>
      <c r="G88" s="82"/>
      <c r="H88" s="82"/>
      <c r="I88" s="110"/>
      <c r="J88" s="82"/>
      <c r="K88" s="292"/>
      <c r="L88" s="293"/>
      <c r="M88" s="293"/>
      <c r="N88" s="293"/>
      <c r="O88" s="293"/>
      <c r="P88" s="293"/>
      <c r="Q88" s="294"/>
      <c r="R88" s="18"/>
    </row>
    <row r="89" spans="1:18" ht="15.6" x14ac:dyDescent="0.25">
      <c r="A89" s="108" t="str">
        <f>Aufbau!A17</f>
        <v>3.5</v>
      </c>
      <c r="B89" s="109" t="str">
        <f>Aufbau!B17</f>
        <v>Dreipunktgurte an allen Sitzplätzen, Gurtfarbe rot, orange oder vergleichbar.</v>
      </c>
      <c r="C89" s="82"/>
      <c r="D89" s="1"/>
      <c r="E89" s="82"/>
      <c r="F89" s="82"/>
      <c r="G89" s="82"/>
      <c r="H89" s="82"/>
      <c r="I89" s="110"/>
      <c r="J89" s="82"/>
      <c r="K89" s="292"/>
      <c r="L89" s="293"/>
      <c r="M89" s="293"/>
      <c r="N89" s="293"/>
      <c r="O89" s="293"/>
      <c r="P89" s="293"/>
      <c r="Q89" s="294"/>
      <c r="R89" s="18"/>
    </row>
    <row r="90" spans="1:18" ht="78" x14ac:dyDescent="0.25">
      <c r="A90" s="108" t="str">
        <f>Aufbau!A18</f>
        <v>3.6</v>
      </c>
      <c r="B90" s="109" t="str">
        <f>Aufbau!B18</f>
        <v>Alle Haltebügel, Handgriffe, Arretierhebel und/oder Handläufe an den Zugangspunkten zum Fahrzeug sowie zu den Rollläden, Schüben und Schlitteneinsätzen müssen so konstruiert sein, dass die Benutzung mit Handschuhen nach DIN EN 659:2008 möglich ist und sie in einheitlicher Signalfarbe gem. DIN 14502-2:2022 (orange bzw. gelb) ausgeführt werden.</v>
      </c>
      <c r="C90" s="82"/>
      <c r="D90" s="1"/>
      <c r="E90" s="82"/>
      <c r="F90" s="82"/>
      <c r="G90" s="82"/>
      <c r="H90" s="82"/>
      <c r="I90" s="110"/>
      <c r="J90" s="82"/>
      <c r="K90" s="292"/>
      <c r="L90" s="293"/>
      <c r="M90" s="293"/>
      <c r="N90" s="293"/>
      <c r="O90" s="293"/>
      <c r="P90" s="293"/>
      <c r="Q90" s="294"/>
      <c r="R90" s="18"/>
    </row>
    <row r="91" spans="1:18" ht="14.4" x14ac:dyDescent="0.3">
      <c r="A91" s="108"/>
      <c r="B91" s="94" t="s">
        <v>472</v>
      </c>
      <c r="C91" s="111">
        <f t="shared" ref="C91:I91" si="4">SUM(C39:C90)</f>
        <v>0</v>
      </c>
      <c r="D91" s="111">
        <f t="shared" si="4"/>
        <v>0</v>
      </c>
      <c r="E91" s="111">
        <f t="shared" si="4"/>
        <v>0</v>
      </c>
      <c r="F91" s="111">
        <f t="shared" si="4"/>
        <v>0</v>
      </c>
      <c r="G91" s="111">
        <f t="shared" si="4"/>
        <v>0</v>
      </c>
      <c r="H91" s="111">
        <f t="shared" si="4"/>
        <v>0</v>
      </c>
      <c r="I91" s="111" t="e">
        <f t="shared" si="4"/>
        <v>#REF!</v>
      </c>
      <c r="J91" s="95"/>
      <c r="K91" s="104">
        <f t="shared" ref="K91:P91" si="5">IF(C91=0,0,ROUND(C91/MAX($C91:$H91)*100,2))</f>
        <v>0</v>
      </c>
      <c r="L91" s="104">
        <f t="shared" si="5"/>
        <v>0</v>
      </c>
      <c r="M91" s="104">
        <f t="shared" si="5"/>
        <v>0</v>
      </c>
      <c r="N91" s="104">
        <f t="shared" si="5"/>
        <v>0</v>
      </c>
      <c r="O91" s="104">
        <f t="shared" si="5"/>
        <v>0</v>
      </c>
      <c r="P91" s="104">
        <f t="shared" si="5"/>
        <v>0</v>
      </c>
      <c r="Q91" s="103" t="e">
        <f>IF(I91="","",ROUND(I91/MAX($C91:$I91)*100,2))</f>
        <v>#REF!</v>
      </c>
      <c r="R91" s="296"/>
    </row>
    <row r="92" spans="1:18" x14ac:dyDescent="0.25">
      <c r="A92" s="108"/>
      <c r="B92" s="275"/>
      <c r="C92" s="275"/>
      <c r="D92" s="275"/>
      <c r="E92" s="275"/>
      <c r="F92" s="275"/>
      <c r="G92" s="275"/>
      <c r="H92" s="275"/>
      <c r="I92" s="275"/>
      <c r="J92" s="275"/>
      <c r="K92" s="275"/>
      <c r="L92" s="275"/>
      <c r="M92" s="275"/>
      <c r="N92" s="275"/>
      <c r="O92" s="275"/>
      <c r="P92" s="275"/>
      <c r="Q92" s="275"/>
      <c r="R92" s="296"/>
    </row>
    <row r="93" spans="1:18" x14ac:dyDescent="0.25">
      <c r="A93" s="108"/>
      <c r="B93" s="293"/>
      <c r="C93" s="293"/>
      <c r="D93" s="293"/>
      <c r="E93" s="293"/>
      <c r="F93" s="293"/>
      <c r="G93" s="293"/>
      <c r="H93" s="293"/>
      <c r="I93" s="293"/>
      <c r="J93" s="293"/>
      <c r="K93" s="293"/>
      <c r="L93" s="293"/>
      <c r="M93" s="293"/>
      <c r="N93" s="293"/>
      <c r="O93" s="293"/>
      <c r="P93" s="293"/>
      <c r="Q93" s="293"/>
      <c r="R93" s="293"/>
    </row>
    <row r="94" spans="1:18" x14ac:dyDescent="0.25">
      <c r="A94" s="108"/>
      <c r="B94" s="293"/>
      <c r="C94" s="293"/>
      <c r="D94" s="293"/>
      <c r="E94" s="293"/>
      <c r="F94" s="293"/>
      <c r="G94" s="293"/>
      <c r="H94" s="294"/>
      <c r="I94" s="302" t="s">
        <v>473</v>
      </c>
      <c r="J94" s="302"/>
      <c r="K94" s="302"/>
      <c r="L94" s="292"/>
      <c r="M94" s="293"/>
      <c r="N94" s="293"/>
      <c r="O94" s="293"/>
      <c r="P94" s="293"/>
      <c r="Q94" s="293"/>
      <c r="R94" s="293"/>
    </row>
    <row r="95" spans="1:18" x14ac:dyDescent="0.25">
      <c r="A95" s="108"/>
      <c r="B95" s="293"/>
      <c r="C95" s="293"/>
      <c r="D95" s="293"/>
      <c r="E95" s="293"/>
      <c r="F95" s="293"/>
      <c r="G95" s="293"/>
      <c r="H95" s="293"/>
      <c r="I95" s="293"/>
      <c r="J95" s="293"/>
      <c r="K95" s="293"/>
      <c r="L95" s="293"/>
      <c r="M95" s="293"/>
      <c r="N95" s="293"/>
      <c r="O95" s="293"/>
      <c r="P95" s="293"/>
      <c r="Q95" s="293"/>
      <c r="R95" s="293"/>
    </row>
    <row r="96" spans="1:18" ht="14.4" x14ac:dyDescent="0.25">
      <c r="A96" s="108"/>
      <c r="B96" s="112" t="s">
        <v>455</v>
      </c>
      <c r="C96" s="309" t="s">
        <v>451</v>
      </c>
      <c r="D96" s="309"/>
      <c r="E96" s="309"/>
      <c r="F96" s="309"/>
      <c r="G96" s="309"/>
      <c r="H96" s="309"/>
      <c r="I96" s="309"/>
      <c r="J96" s="113"/>
      <c r="K96" s="309" t="s">
        <v>456</v>
      </c>
      <c r="L96" s="309"/>
      <c r="M96" s="309"/>
      <c r="N96" s="309"/>
      <c r="O96" s="309"/>
      <c r="P96" s="309"/>
      <c r="Q96" s="309"/>
      <c r="R96" s="114"/>
    </row>
    <row r="97" spans="1:18" ht="14.4" x14ac:dyDescent="0.25">
      <c r="A97" s="108"/>
      <c r="B97" s="115"/>
      <c r="C97" s="115">
        <v>1</v>
      </c>
      <c r="D97" s="115">
        <v>2</v>
      </c>
      <c r="E97" s="115">
        <v>3</v>
      </c>
      <c r="F97" s="115">
        <v>4</v>
      </c>
      <c r="G97" s="115">
        <v>5</v>
      </c>
      <c r="H97" s="115">
        <v>9</v>
      </c>
      <c r="I97" s="100" t="s">
        <v>453</v>
      </c>
      <c r="J97" s="113"/>
      <c r="K97" s="115">
        <v>1</v>
      </c>
      <c r="L97" s="115">
        <v>2</v>
      </c>
      <c r="M97" s="115">
        <v>3</v>
      </c>
      <c r="N97" s="115">
        <v>4</v>
      </c>
      <c r="O97" s="115">
        <v>5</v>
      </c>
      <c r="P97" s="115">
        <v>6</v>
      </c>
      <c r="Q97" s="100" t="s">
        <v>453</v>
      </c>
      <c r="R97" s="114"/>
    </row>
    <row r="98" spans="1:18" x14ac:dyDescent="0.25">
      <c r="A98" s="108"/>
      <c r="B98" s="116" t="s">
        <v>460</v>
      </c>
      <c r="C98" s="117" t="str">
        <f t="shared" ref="C98:I98" si="6">K19</f>
        <v/>
      </c>
      <c r="D98" s="117" t="str">
        <f t="shared" si="6"/>
        <v/>
      </c>
      <c r="E98" s="117" t="str">
        <f t="shared" si="6"/>
        <v/>
      </c>
      <c r="F98" s="117" t="str">
        <f t="shared" si="6"/>
        <v/>
      </c>
      <c r="G98" s="117" t="str">
        <f t="shared" si="6"/>
        <v/>
      </c>
      <c r="H98" s="117" t="str">
        <f t="shared" si="6"/>
        <v/>
      </c>
      <c r="I98" s="103">
        <f t="shared" si="6"/>
        <v>100</v>
      </c>
      <c r="J98" s="118">
        <v>0.4</v>
      </c>
      <c r="K98" s="117" t="str">
        <f t="shared" ref="K98:Q98" si="7">IF(C98="","",C98*$J$98)</f>
        <v/>
      </c>
      <c r="L98" s="117" t="str">
        <f t="shared" si="7"/>
        <v/>
      </c>
      <c r="M98" s="117" t="str">
        <f t="shared" si="7"/>
        <v/>
      </c>
      <c r="N98" s="117" t="str">
        <f t="shared" si="7"/>
        <v/>
      </c>
      <c r="O98" s="117" t="str">
        <f t="shared" si="7"/>
        <v/>
      </c>
      <c r="P98" s="117" t="str">
        <f t="shared" si="7"/>
        <v/>
      </c>
      <c r="Q98" s="103">
        <f t="shared" si="7"/>
        <v>40</v>
      </c>
      <c r="R98" s="310"/>
    </row>
    <row r="99" spans="1:18" x14ac:dyDescent="0.25">
      <c r="A99" s="108"/>
      <c r="B99" s="116" t="s">
        <v>470</v>
      </c>
      <c r="C99" s="117">
        <f t="shared" ref="C99:I99" si="8">K33</f>
        <v>0</v>
      </c>
      <c r="D99" s="117">
        <f t="shared" si="8"/>
        <v>0</v>
      </c>
      <c r="E99" s="117">
        <f t="shared" si="8"/>
        <v>0</v>
      </c>
      <c r="F99" s="117">
        <f t="shared" si="8"/>
        <v>0</v>
      </c>
      <c r="G99" s="117">
        <f t="shared" si="8"/>
        <v>0</v>
      </c>
      <c r="H99" s="117">
        <f t="shared" si="8"/>
        <v>0</v>
      </c>
      <c r="I99" s="103">
        <f t="shared" si="8"/>
        <v>100</v>
      </c>
      <c r="J99" s="118">
        <v>0.1</v>
      </c>
      <c r="K99" s="117">
        <f t="shared" ref="K99:Q99" si="9">IF(C99="","",C99*$J$99)</f>
        <v>0</v>
      </c>
      <c r="L99" s="117">
        <f t="shared" si="9"/>
        <v>0</v>
      </c>
      <c r="M99" s="117">
        <f t="shared" si="9"/>
        <v>0</v>
      </c>
      <c r="N99" s="117">
        <f t="shared" si="9"/>
        <v>0</v>
      </c>
      <c r="O99" s="117">
        <f t="shared" si="9"/>
        <v>0</v>
      </c>
      <c r="P99" s="117">
        <f t="shared" si="9"/>
        <v>0</v>
      </c>
      <c r="Q99" s="103">
        <f t="shared" si="9"/>
        <v>10</v>
      </c>
      <c r="R99" s="310"/>
    </row>
    <row r="100" spans="1:18" x14ac:dyDescent="0.25">
      <c r="A100" s="108"/>
      <c r="B100" s="116" t="s">
        <v>472</v>
      </c>
      <c r="C100" s="117">
        <f t="shared" ref="C100:I100" si="10">K91</f>
        <v>0</v>
      </c>
      <c r="D100" s="117">
        <f t="shared" si="10"/>
        <v>0</v>
      </c>
      <c r="E100" s="117">
        <f t="shared" si="10"/>
        <v>0</v>
      </c>
      <c r="F100" s="117">
        <f t="shared" si="10"/>
        <v>0</v>
      </c>
      <c r="G100" s="117">
        <f t="shared" si="10"/>
        <v>0</v>
      </c>
      <c r="H100" s="117">
        <f t="shared" si="10"/>
        <v>0</v>
      </c>
      <c r="I100" s="103" t="e">
        <f t="shared" si="10"/>
        <v>#REF!</v>
      </c>
      <c r="J100" s="118">
        <v>0.5</v>
      </c>
      <c r="K100" s="117">
        <f t="shared" ref="K100:Q100" si="11">IF(C100="","",C100*$J$100)</f>
        <v>0</v>
      </c>
      <c r="L100" s="117">
        <f t="shared" si="11"/>
        <v>0</v>
      </c>
      <c r="M100" s="117">
        <f t="shared" si="11"/>
        <v>0</v>
      </c>
      <c r="N100" s="117">
        <f t="shared" si="11"/>
        <v>0</v>
      </c>
      <c r="O100" s="117">
        <f t="shared" si="11"/>
        <v>0</v>
      </c>
      <c r="P100" s="117">
        <f t="shared" si="11"/>
        <v>0</v>
      </c>
      <c r="Q100" s="103" t="e">
        <f t="shared" si="11"/>
        <v>#REF!</v>
      </c>
      <c r="R100" s="310"/>
    </row>
    <row r="101" spans="1:18" x14ac:dyDescent="0.25">
      <c r="A101" s="108"/>
      <c r="B101" s="293"/>
      <c r="C101" s="293"/>
      <c r="D101" s="293"/>
      <c r="E101" s="293"/>
      <c r="F101" s="293"/>
      <c r="G101" s="293"/>
      <c r="H101" s="293"/>
      <c r="I101" s="293"/>
      <c r="J101" s="293"/>
      <c r="K101" s="293"/>
      <c r="L101" s="293"/>
      <c r="M101" s="293"/>
      <c r="N101" s="293"/>
      <c r="O101" s="293"/>
      <c r="P101" s="293"/>
      <c r="Q101" s="293"/>
      <c r="R101" s="293"/>
    </row>
    <row r="102" spans="1:18" x14ac:dyDescent="0.25">
      <c r="A102" s="108"/>
      <c r="B102" s="119" t="s">
        <v>474</v>
      </c>
      <c r="C102" s="303"/>
      <c r="D102" s="304"/>
      <c r="E102" s="304"/>
      <c r="F102" s="304"/>
      <c r="G102" s="304"/>
      <c r="H102" s="304"/>
      <c r="I102" s="305"/>
      <c r="J102" s="120"/>
      <c r="K102" s="121">
        <f>SUM(K98:K100)</f>
        <v>0</v>
      </c>
      <c r="L102" s="121">
        <f t="shared" ref="L102:Q102" si="12">SUM(L98:L100)</f>
        <v>0</v>
      </c>
      <c r="M102" s="121">
        <f t="shared" si="12"/>
        <v>0</v>
      </c>
      <c r="N102" s="121">
        <f t="shared" si="12"/>
        <v>0</v>
      </c>
      <c r="O102" s="121">
        <f t="shared" si="12"/>
        <v>0</v>
      </c>
      <c r="P102" s="121">
        <f t="shared" si="12"/>
        <v>0</v>
      </c>
      <c r="Q102" s="103" t="e">
        <f t="shared" si="12"/>
        <v>#REF!</v>
      </c>
      <c r="R102" s="306"/>
    </row>
    <row r="103" spans="1:18" ht="14.4" thickBot="1" x14ac:dyDescent="0.3">
      <c r="B103" s="290"/>
      <c r="C103" s="290"/>
      <c r="D103" s="290"/>
      <c r="E103" s="290"/>
      <c r="F103" s="290"/>
      <c r="G103" s="290"/>
      <c r="H103" s="290"/>
      <c r="I103" s="290"/>
      <c r="J103" s="290"/>
      <c r="K103" s="290"/>
      <c r="L103" s="290"/>
      <c r="M103" s="290"/>
      <c r="N103" s="290"/>
      <c r="O103" s="290"/>
      <c r="P103" s="290"/>
      <c r="Q103" s="290"/>
      <c r="R103" s="306"/>
    </row>
    <row r="104" spans="1:18" ht="18" thickBot="1" x14ac:dyDescent="0.35">
      <c r="B104" s="122" t="s">
        <v>475</v>
      </c>
      <c r="C104" s="307"/>
      <c r="D104" s="308"/>
      <c r="E104" s="308"/>
      <c r="F104" s="308"/>
      <c r="G104" s="308"/>
      <c r="H104" s="308"/>
      <c r="I104" s="308"/>
      <c r="J104" s="308"/>
      <c r="K104" s="123"/>
      <c r="L104" s="124"/>
      <c r="M104" s="124"/>
      <c r="N104" s="124"/>
      <c r="O104" s="124"/>
      <c r="P104" s="124"/>
      <c r="Q104" s="125"/>
      <c r="R104" s="306"/>
    </row>
    <row r="105" spans="1:18" x14ac:dyDescent="0.25">
      <c r="B105" s="290"/>
      <c r="C105" s="290"/>
      <c r="D105" s="290"/>
      <c r="E105" s="290"/>
      <c r="F105" s="290"/>
      <c r="G105" s="290"/>
      <c r="H105" s="290"/>
      <c r="I105" s="290"/>
      <c r="J105" s="290"/>
      <c r="K105" s="293"/>
      <c r="L105" s="293"/>
      <c r="M105" s="293"/>
      <c r="N105" s="293"/>
      <c r="O105" s="293"/>
      <c r="P105" s="293"/>
      <c r="Q105" s="293"/>
      <c r="R105" s="306"/>
    </row>
    <row r="106" spans="1:18" x14ac:dyDescent="0.25">
      <c r="B106" s="126"/>
      <c r="C106" s="126"/>
      <c r="D106" s="126"/>
      <c r="E106" s="126"/>
      <c r="F106" s="126"/>
      <c r="G106" s="126"/>
      <c r="H106" s="126"/>
      <c r="I106" s="126"/>
      <c r="J106" s="126"/>
      <c r="K106" s="126"/>
      <c r="L106" s="126"/>
      <c r="M106" s="126"/>
      <c r="N106" s="126"/>
      <c r="O106" s="126"/>
      <c r="P106" s="126"/>
      <c r="Q106" s="126"/>
      <c r="R106" s="127"/>
    </row>
    <row r="107" spans="1:18" ht="166.5" customHeight="1" x14ac:dyDescent="0.25"/>
  </sheetData>
  <mergeCells count="58">
    <mergeCell ref="B95:R95"/>
    <mergeCell ref="C96:I96"/>
    <mergeCell ref="K96:Q96"/>
    <mergeCell ref="R98:R100"/>
    <mergeCell ref="B101:R101"/>
    <mergeCell ref="C102:I102"/>
    <mergeCell ref="R102:R105"/>
    <mergeCell ref="B103:Q103"/>
    <mergeCell ref="C104:J104"/>
    <mergeCell ref="B105:Q105"/>
    <mergeCell ref="R91:R92"/>
    <mergeCell ref="B92:Q92"/>
    <mergeCell ref="B93:R93"/>
    <mergeCell ref="B94:H94"/>
    <mergeCell ref="I94:K94"/>
    <mergeCell ref="L94:R94"/>
    <mergeCell ref="B20:R21"/>
    <mergeCell ref="C22:I22"/>
    <mergeCell ref="K22:Q22"/>
    <mergeCell ref="K38:Q90"/>
    <mergeCell ref="R23:R24"/>
    <mergeCell ref="C24:Q24"/>
    <mergeCell ref="K25:Q31"/>
    <mergeCell ref="B32:Q32"/>
    <mergeCell ref="R32:R34"/>
    <mergeCell ref="B34:Q34"/>
    <mergeCell ref="C35:I35"/>
    <mergeCell ref="J35:J36"/>
    <mergeCell ref="K35:Q35"/>
    <mergeCell ref="R36:R37"/>
    <mergeCell ref="C37:Q37"/>
    <mergeCell ref="R15:R16"/>
    <mergeCell ref="C16:Q16"/>
    <mergeCell ref="B18:Q18"/>
    <mergeCell ref="R18:R19"/>
    <mergeCell ref="C19:I19"/>
    <mergeCell ref="B13:K13"/>
    <mergeCell ref="M13:R13"/>
    <mergeCell ref="C14:I14"/>
    <mergeCell ref="K14:Q14"/>
    <mergeCell ref="B11:F12"/>
    <mergeCell ref="M11:R11"/>
    <mergeCell ref="M12:R12"/>
    <mergeCell ref="B1:K2"/>
    <mergeCell ref="L1:R1"/>
    <mergeCell ref="L2:R2"/>
    <mergeCell ref="B3:F4"/>
    <mergeCell ref="G3:K12"/>
    <mergeCell ref="L3:R3"/>
    <mergeCell ref="M4:R4"/>
    <mergeCell ref="B5:F7"/>
    <mergeCell ref="M5:R5"/>
    <mergeCell ref="M6:R6"/>
    <mergeCell ref="M7:R7"/>
    <mergeCell ref="B8:F10"/>
    <mergeCell ref="M8:R8"/>
    <mergeCell ref="M9:R9"/>
    <mergeCell ref="M10:R10"/>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view="pageLayout" zoomScale="90" zoomScaleNormal="100" zoomScalePageLayoutView="90" workbookViewId="0">
      <selection activeCell="B6" sqref="B6"/>
    </sheetView>
  </sheetViews>
  <sheetFormatPr baseColWidth="10" defaultRowHeight="14.4" x14ac:dyDescent="0.3"/>
  <cols>
    <col min="1" max="1" width="5" customWidth="1"/>
    <col min="2" max="2" width="83.44140625" customWidth="1"/>
    <col min="4" max="4" width="33.88671875" customWidth="1"/>
  </cols>
  <sheetData>
    <row r="1" spans="1:4" ht="39" customHeight="1" x14ac:dyDescent="0.3">
      <c r="A1" s="312" t="s">
        <v>183</v>
      </c>
      <c r="B1" s="312"/>
      <c r="C1" s="312"/>
      <c r="D1" s="312"/>
    </row>
    <row r="2" spans="1:4" ht="39" customHeight="1" x14ac:dyDescent="0.3">
      <c r="A2" s="313" t="s">
        <v>113</v>
      </c>
      <c r="B2" s="313"/>
      <c r="C2" s="313" t="s">
        <v>114</v>
      </c>
      <c r="D2" s="313"/>
    </row>
    <row r="3" spans="1:4" ht="105" customHeight="1" x14ac:dyDescent="0.3">
      <c r="A3" s="18" t="s">
        <v>115</v>
      </c>
      <c r="B3" s="19" t="s">
        <v>180</v>
      </c>
      <c r="C3" s="311"/>
      <c r="D3" s="311"/>
    </row>
    <row r="4" spans="1:4" ht="70.5" customHeight="1" x14ac:dyDescent="0.3">
      <c r="A4" s="18" t="s">
        <v>118</v>
      </c>
      <c r="B4" s="20" t="s">
        <v>205</v>
      </c>
      <c r="C4" s="311"/>
      <c r="D4" s="311"/>
    </row>
    <row r="5" spans="1:4" ht="70.5" customHeight="1" x14ac:dyDescent="0.3">
      <c r="A5" s="18" t="s">
        <v>120</v>
      </c>
      <c r="B5" s="20" t="s">
        <v>206</v>
      </c>
      <c r="C5" s="311"/>
      <c r="D5" s="311"/>
    </row>
    <row r="6" spans="1:4" ht="70.5" customHeight="1" x14ac:dyDescent="0.3">
      <c r="A6" s="18" t="s">
        <v>121</v>
      </c>
      <c r="B6" s="22" t="s">
        <v>207</v>
      </c>
      <c r="C6" s="311"/>
      <c r="D6" s="311"/>
    </row>
    <row r="7" spans="1:4" x14ac:dyDescent="0.3">
      <c r="A7" s="21"/>
      <c r="B7" s="21"/>
      <c r="C7" s="21"/>
      <c r="D7" s="21"/>
    </row>
    <row r="8" spans="1:4" x14ac:dyDescent="0.3">
      <c r="A8" s="21"/>
      <c r="B8" s="21"/>
      <c r="C8" s="21"/>
      <c r="D8" s="21"/>
    </row>
    <row r="9" spans="1:4" x14ac:dyDescent="0.3">
      <c r="A9" s="21"/>
      <c r="B9" s="21"/>
      <c r="C9" s="21"/>
      <c r="D9" s="21"/>
    </row>
    <row r="10" spans="1:4" x14ac:dyDescent="0.3">
      <c r="A10" s="21"/>
      <c r="B10" s="21"/>
      <c r="C10" s="21"/>
      <c r="D10" s="21"/>
    </row>
  </sheetData>
  <mergeCells count="7">
    <mergeCell ref="C4:D4"/>
    <mergeCell ref="C5:D5"/>
    <mergeCell ref="C6:D6"/>
    <mergeCell ref="A1:D1"/>
    <mergeCell ref="A2:B2"/>
    <mergeCell ref="C2:D2"/>
    <mergeCell ref="C3:D3"/>
  </mergeCells>
  <pageMargins left="0.25" right="0.25" top="0.75" bottom="0.75" header="0.3" footer="0.3"/>
  <pageSetup paperSize="9" orientation="landscape" r:id="rId1"/>
  <headerFooter>
    <oddHeader>&amp;LStadt Speyer
Feuerwehr&amp;C&amp;"-,Fett"WLF 26/6900-1570 &amp;RLeistungsverzeichnis
LOS 3</oddHeader>
    <oddFooter>&amp;L&amp;D&amp;C&amp;P</oddFoot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Vorbemerkung</vt:lpstr>
      <vt:lpstr>Vertragsbedingungen</vt:lpstr>
      <vt:lpstr>Fahrgestell</vt:lpstr>
      <vt:lpstr>Aufbau</vt:lpstr>
      <vt:lpstr>Beiblatt 1</vt:lpstr>
      <vt:lpstr>Kriterium B Wartung</vt:lpstr>
      <vt:lpstr>Atemschutz Los 1</vt:lpstr>
      <vt:lpstr>Matrix Ausführlich</vt:lpstr>
      <vt:lpstr>Entfällt Anhang 1 LOS 3</vt:lpstr>
      <vt:lpstr>Aufbau!Druckbereich</vt:lpstr>
      <vt:lpstr>Fahrgestell!Druckbereich</vt:lpstr>
      <vt:lpstr>'Kriterium B Wartung'!Druckbereich</vt:lpstr>
      <vt:lpstr>Aufbau!Drucktitel</vt:lpstr>
      <vt:lpstr>Fahrgestell!Drucktitel</vt:lpstr>
      <vt:lpstr>'Kriterium B Wartung'!Print_Area</vt:lpstr>
      <vt:lpstr>Vertragsbedingungen!Print_Area</vt:lpstr>
      <vt:lpstr>Aufbau!Print_Titles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Ralf</dc:creator>
  <cp:lastModifiedBy>Mehlmann Anette</cp:lastModifiedBy>
  <cp:lastPrinted>2026-02-04T12:42:42Z</cp:lastPrinted>
  <dcterms:created xsi:type="dcterms:W3CDTF">2010-05-17T12:35:38Z</dcterms:created>
  <dcterms:modified xsi:type="dcterms:W3CDTF">2026-03-12T11:05:31Z</dcterms:modified>
</cp:coreProperties>
</file>